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9870"/>
  </bookViews>
  <sheets>
    <sheet name="1150x800x135mm Europe" sheetId="1" r:id="rId1"/>
  </sheets>
  <calcPr calcId="124519"/>
</workbook>
</file>

<file path=xl/calcChain.xml><?xml version="1.0" encoding="utf-8"?>
<calcChain xmlns="http://schemas.openxmlformats.org/spreadsheetml/2006/main">
  <c r="O45" i="1"/>
  <c r="Q45"/>
  <c r="S45"/>
  <c r="M45"/>
  <c r="K45"/>
  <c r="T45" s="1"/>
  <c r="O40"/>
  <c r="Q40"/>
  <c r="M40"/>
  <c r="K40"/>
  <c r="T40" s="1"/>
  <c r="O36"/>
  <c r="P36"/>
  <c r="Q36"/>
  <c r="M36"/>
  <c r="L36"/>
  <c r="K36"/>
  <c r="T36" s="1"/>
  <c r="O29"/>
  <c r="P29"/>
  <c r="T29"/>
  <c r="Q29"/>
  <c r="K29"/>
  <c r="E40"/>
  <c r="P40" s="1"/>
  <c r="E41"/>
  <c r="E42"/>
  <c r="E43"/>
  <c r="E44"/>
  <c r="E45"/>
  <c r="L45" s="1"/>
  <c r="D45"/>
  <c r="D37"/>
  <c r="D38"/>
  <c r="D39"/>
  <c r="D40"/>
  <c r="D41"/>
  <c r="D42"/>
  <c r="D43"/>
  <c r="D44"/>
  <c r="E29"/>
  <c r="E30"/>
  <c r="E31"/>
  <c r="E32"/>
  <c r="E33"/>
  <c r="E34"/>
  <c r="E35"/>
  <c r="E36"/>
  <c r="D29"/>
  <c r="D30"/>
  <c r="D31"/>
  <c r="D32"/>
  <c r="D33"/>
  <c r="D34"/>
  <c r="D35"/>
  <c r="D36"/>
  <c r="O25"/>
  <c r="M25"/>
  <c r="S25" s="1"/>
  <c r="M26"/>
  <c r="M27"/>
  <c r="M28"/>
  <c r="M29"/>
  <c r="L29"/>
  <c r="K25"/>
  <c r="D25"/>
  <c r="E25"/>
  <c r="P25" s="1"/>
  <c r="Q19"/>
  <c r="S19" s="1"/>
  <c r="Q20"/>
  <c r="Q21"/>
  <c r="Q22"/>
  <c r="Q23"/>
  <c r="Q24"/>
  <c r="Q25"/>
  <c r="P19"/>
  <c r="P20"/>
  <c r="P24"/>
  <c r="O19"/>
  <c r="O20"/>
  <c r="T20" s="1"/>
  <c r="M19"/>
  <c r="M20"/>
  <c r="K19"/>
  <c r="K20"/>
  <c r="E19"/>
  <c r="L19" s="1"/>
  <c r="E20"/>
  <c r="L20" s="1"/>
  <c r="D19"/>
  <c r="D20"/>
  <c r="Q138"/>
  <c r="O69"/>
  <c r="Q69"/>
  <c r="O70"/>
  <c r="Q70"/>
  <c r="O71"/>
  <c r="Q71"/>
  <c r="O72"/>
  <c r="Q72"/>
  <c r="O73"/>
  <c r="Q73"/>
  <c r="O74"/>
  <c r="Q74"/>
  <c r="O75"/>
  <c r="Q75"/>
  <c r="O76"/>
  <c r="Q76"/>
  <c r="O77"/>
  <c r="Q77"/>
  <c r="O78"/>
  <c r="Q78"/>
  <c r="O79"/>
  <c r="Q79"/>
  <c r="O80"/>
  <c r="Q80"/>
  <c r="O81"/>
  <c r="Q81"/>
  <c r="O82"/>
  <c r="Q82"/>
  <c r="O83"/>
  <c r="Q83"/>
  <c r="O84"/>
  <c r="Q84"/>
  <c r="O85"/>
  <c r="Q85"/>
  <c r="O86"/>
  <c r="Q86"/>
  <c r="O87"/>
  <c r="Q87"/>
  <c r="O88"/>
  <c r="Q88"/>
  <c r="O89"/>
  <c r="Q89"/>
  <c r="O90"/>
  <c r="Q90"/>
  <c r="O91"/>
  <c r="Q91"/>
  <c r="O92"/>
  <c r="Q92"/>
  <c r="O93"/>
  <c r="Q93"/>
  <c r="O94"/>
  <c r="Q94"/>
  <c r="O95"/>
  <c r="Q95"/>
  <c r="O96"/>
  <c r="Q96"/>
  <c r="O97"/>
  <c r="Q97"/>
  <c r="O98"/>
  <c r="Q98"/>
  <c r="O99"/>
  <c r="Q99"/>
  <c r="O100"/>
  <c r="Q100"/>
  <c r="O101"/>
  <c r="Q101"/>
  <c r="O102"/>
  <c r="Q102"/>
  <c r="O103"/>
  <c r="Q103"/>
  <c r="O104"/>
  <c r="Q104"/>
  <c r="O105"/>
  <c r="Q105"/>
  <c r="O106"/>
  <c r="Q106"/>
  <c r="O107"/>
  <c r="Q107"/>
  <c r="O108"/>
  <c r="Q108"/>
  <c r="O109"/>
  <c r="Q109"/>
  <c r="O110"/>
  <c r="Q110"/>
  <c r="O111"/>
  <c r="Q111"/>
  <c r="O112"/>
  <c r="Q112"/>
  <c r="O113"/>
  <c r="Q113"/>
  <c r="O114"/>
  <c r="Q114"/>
  <c r="O115"/>
  <c r="Q115"/>
  <c r="O116"/>
  <c r="Q116"/>
  <c r="O117"/>
  <c r="Q117"/>
  <c r="O118"/>
  <c r="Q118"/>
  <c r="O119"/>
  <c r="Q119"/>
  <c r="O120"/>
  <c r="Q120"/>
  <c r="O121"/>
  <c r="Q121"/>
  <c r="O122"/>
  <c r="Q122"/>
  <c r="O123"/>
  <c r="Q123"/>
  <c r="O124"/>
  <c r="Q124"/>
  <c r="O125"/>
  <c r="Q125"/>
  <c r="O126"/>
  <c r="Q126"/>
  <c r="O127"/>
  <c r="Q127"/>
  <c r="O128"/>
  <c r="Q128"/>
  <c r="O129"/>
  <c r="Q129"/>
  <c r="O130"/>
  <c r="Q130"/>
  <c r="O131"/>
  <c r="Q131"/>
  <c r="O132"/>
  <c r="Q132"/>
  <c r="O133"/>
  <c r="Q133"/>
  <c r="O134"/>
  <c r="Q134"/>
  <c r="O135"/>
  <c r="Q135"/>
  <c r="O136"/>
  <c r="Q136"/>
  <c r="O137"/>
  <c r="Q137"/>
  <c r="O138"/>
  <c r="O139"/>
  <c r="Q139"/>
  <c r="O140"/>
  <c r="Q140"/>
  <c r="O141"/>
  <c r="Q141"/>
  <c r="O142"/>
  <c r="Q142"/>
  <c r="O143"/>
  <c r="Q143"/>
  <c r="O144"/>
  <c r="Q144"/>
  <c r="O145"/>
  <c r="Q145"/>
  <c r="O146"/>
  <c r="Q146"/>
  <c r="K69"/>
  <c r="M69"/>
  <c r="K70"/>
  <c r="M70"/>
  <c r="K71"/>
  <c r="M71"/>
  <c r="K72"/>
  <c r="M72"/>
  <c r="K73"/>
  <c r="M73"/>
  <c r="K74"/>
  <c r="M74"/>
  <c r="K75"/>
  <c r="M75"/>
  <c r="K76"/>
  <c r="M76"/>
  <c r="K77"/>
  <c r="M77"/>
  <c r="K78"/>
  <c r="M78"/>
  <c r="K79"/>
  <c r="M79"/>
  <c r="K80"/>
  <c r="M80"/>
  <c r="K81"/>
  <c r="M81"/>
  <c r="K82"/>
  <c r="M82"/>
  <c r="K83"/>
  <c r="M83"/>
  <c r="K84"/>
  <c r="M84"/>
  <c r="K85"/>
  <c r="M85"/>
  <c r="K86"/>
  <c r="M86"/>
  <c r="K87"/>
  <c r="M87"/>
  <c r="K88"/>
  <c r="M88"/>
  <c r="K89"/>
  <c r="M89"/>
  <c r="K90"/>
  <c r="M90"/>
  <c r="K91"/>
  <c r="M91"/>
  <c r="K92"/>
  <c r="M92"/>
  <c r="K93"/>
  <c r="M93"/>
  <c r="K94"/>
  <c r="M94"/>
  <c r="K95"/>
  <c r="M95"/>
  <c r="K96"/>
  <c r="M96"/>
  <c r="K97"/>
  <c r="M97"/>
  <c r="K98"/>
  <c r="M98"/>
  <c r="K99"/>
  <c r="M99"/>
  <c r="K100"/>
  <c r="M100"/>
  <c r="K101"/>
  <c r="M101"/>
  <c r="K102"/>
  <c r="M102"/>
  <c r="K103"/>
  <c r="M103"/>
  <c r="K104"/>
  <c r="M104"/>
  <c r="K105"/>
  <c r="M105"/>
  <c r="K106"/>
  <c r="M106"/>
  <c r="K107"/>
  <c r="M107"/>
  <c r="K108"/>
  <c r="M108"/>
  <c r="K109"/>
  <c r="M109"/>
  <c r="K110"/>
  <c r="M110"/>
  <c r="K111"/>
  <c r="M111"/>
  <c r="K112"/>
  <c r="M112"/>
  <c r="K113"/>
  <c r="M113"/>
  <c r="K114"/>
  <c r="M114"/>
  <c r="K115"/>
  <c r="M115"/>
  <c r="K116"/>
  <c r="M116"/>
  <c r="K117"/>
  <c r="M117"/>
  <c r="K118"/>
  <c r="M118"/>
  <c r="K119"/>
  <c r="M119"/>
  <c r="K120"/>
  <c r="M120"/>
  <c r="K121"/>
  <c r="M121"/>
  <c r="K122"/>
  <c r="M122"/>
  <c r="K123"/>
  <c r="M123"/>
  <c r="K124"/>
  <c r="M124"/>
  <c r="K125"/>
  <c r="M125"/>
  <c r="K126"/>
  <c r="M126"/>
  <c r="K127"/>
  <c r="M127"/>
  <c r="K128"/>
  <c r="M128"/>
  <c r="K129"/>
  <c r="M129"/>
  <c r="K130"/>
  <c r="M130"/>
  <c r="K131"/>
  <c r="M131"/>
  <c r="K132"/>
  <c r="M132"/>
  <c r="K133"/>
  <c r="M133"/>
  <c r="K134"/>
  <c r="M134"/>
  <c r="K135"/>
  <c r="M135"/>
  <c r="K136"/>
  <c r="M136"/>
  <c r="K137"/>
  <c r="M137"/>
  <c r="K138"/>
  <c r="M138"/>
  <c r="K139"/>
  <c r="M139"/>
  <c r="K140"/>
  <c r="M140"/>
  <c r="K141"/>
  <c r="M141"/>
  <c r="S141" s="1"/>
  <c r="K142"/>
  <c r="M142"/>
  <c r="K143"/>
  <c r="M143"/>
  <c r="S143" s="1"/>
  <c r="K144"/>
  <c r="M144"/>
  <c r="K145"/>
  <c r="M145"/>
  <c r="S145" s="1"/>
  <c r="K146"/>
  <c r="M146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P120" s="1"/>
  <c r="E121"/>
  <c r="L121" s="1"/>
  <c r="E122"/>
  <c r="P122" s="1"/>
  <c r="E123"/>
  <c r="L123" s="1"/>
  <c r="E124"/>
  <c r="P124" s="1"/>
  <c r="E125"/>
  <c r="L125" s="1"/>
  <c r="E126"/>
  <c r="P126" s="1"/>
  <c r="E127"/>
  <c r="E128"/>
  <c r="P128" s="1"/>
  <c r="E129"/>
  <c r="L129" s="1"/>
  <c r="E130"/>
  <c r="P130" s="1"/>
  <c r="E131"/>
  <c r="L131" s="1"/>
  <c r="E132"/>
  <c r="E133"/>
  <c r="E134"/>
  <c r="E135"/>
  <c r="E136"/>
  <c r="E137"/>
  <c r="E138"/>
  <c r="E139"/>
  <c r="E140"/>
  <c r="E141"/>
  <c r="E142"/>
  <c r="E143"/>
  <c r="E144"/>
  <c r="E145"/>
  <c r="E146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O51"/>
  <c r="Q51"/>
  <c r="O49"/>
  <c r="Q49"/>
  <c r="M49"/>
  <c r="M50"/>
  <c r="M51"/>
  <c r="K49"/>
  <c r="K50"/>
  <c r="K51"/>
  <c r="E49"/>
  <c r="P49" s="1"/>
  <c r="E50"/>
  <c r="E51"/>
  <c r="P51" s="1"/>
  <c r="D49"/>
  <c r="D50"/>
  <c r="D51"/>
  <c r="Q68"/>
  <c r="O68"/>
  <c r="M68"/>
  <c r="S68" s="1"/>
  <c r="K68"/>
  <c r="E68"/>
  <c r="D68"/>
  <c r="Q67"/>
  <c r="O67"/>
  <c r="M67"/>
  <c r="K67"/>
  <c r="T67" s="1"/>
  <c r="E67"/>
  <c r="D67"/>
  <c r="Q66"/>
  <c r="O66"/>
  <c r="M66"/>
  <c r="K66"/>
  <c r="E66"/>
  <c r="D66"/>
  <c r="Q65"/>
  <c r="O65"/>
  <c r="M65"/>
  <c r="K65"/>
  <c r="T65" s="1"/>
  <c r="E65"/>
  <c r="D65"/>
  <c r="Q64"/>
  <c r="O64"/>
  <c r="M64"/>
  <c r="S64" s="1"/>
  <c r="K64"/>
  <c r="E64"/>
  <c r="D64"/>
  <c r="Q63"/>
  <c r="O63"/>
  <c r="M63"/>
  <c r="K63"/>
  <c r="T63" s="1"/>
  <c r="E63"/>
  <c r="D63"/>
  <c r="Q62"/>
  <c r="O62"/>
  <c r="M62"/>
  <c r="K62"/>
  <c r="E62"/>
  <c r="D62"/>
  <c r="Q61"/>
  <c r="O61"/>
  <c r="M61"/>
  <c r="K61"/>
  <c r="T61" s="1"/>
  <c r="E61"/>
  <c r="D61"/>
  <c r="Q60"/>
  <c r="O60"/>
  <c r="M60"/>
  <c r="S60" s="1"/>
  <c r="K60"/>
  <c r="E60"/>
  <c r="D60"/>
  <c r="Q59"/>
  <c r="O59"/>
  <c r="M59"/>
  <c r="K59"/>
  <c r="T59" s="1"/>
  <c r="E59"/>
  <c r="D59"/>
  <c r="Q58"/>
  <c r="O58"/>
  <c r="M58"/>
  <c r="K58"/>
  <c r="E58"/>
  <c r="D58"/>
  <c r="Q57"/>
  <c r="O57"/>
  <c r="M57"/>
  <c r="K57"/>
  <c r="T57" s="1"/>
  <c r="E57"/>
  <c r="D57"/>
  <c r="Q56"/>
  <c r="O56"/>
  <c r="M56"/>
  <c r="S56" s="1"/>
  <c r="K56"/>
  <c r="E56"/>
  <c r="D56"/>
  <c r="Q55"/>
  <c r="O55"/>
  <c r="M55"/>
  <c r="K55"/>
  <c r="T55" s="1"/>
  <c r="E55"/>
  <c r="D55"/>
  <c r="Q54"/>
  <c r="O54"/>
  <c r="M54"/>
  <c r="K54"/>
  <c r="E54"/>
  <c r="D54"/>
  <c r="Q53"/>
  <c r="O53"/>
  <c r="M53"/>
  <c r="K53"/>
  <c r="T53" s="1"/>
  <c r="E53"/>
  <c r="D53"/>
  <c r="Q52"/>
  <c r="O52"/>
  <c r="M52"/>
  <c r="S52" s="1"/>
  <c r="K52"/>
  <c r="E52"/>
  <c r="D52"/>
  <c r="Q50"/>
  <c r="O50"/>
  <c r="Q48"/>
  <c r="O48"/>
  <c r="M48"/>
  <c r="S48" s="1"/>
  <c r="K48"/>
  <c r="E48"/>
  <c r="D48"/>
  <c r="Q47"/>
  <c r="O47"/>
  <c r="M47"/>
  <c r="K47"/>
  <c r="T47" s="1"/>
  <c r="E47"/>
  <c r="D47"/>
  <c r="Q46"/>
  <c r="O46"/>
  <c r="M46"/>
  <c r="K46"/>
  <c r="E46"/>
  <c r="D46"/>
  <c r="Q44"/>
  <c r="O44"/>
  <c r="M44"/>
  <c r="K44"/>
  <c r="T44" s="1"/>
  <c r="Q43"/>
  <c r="O43"/>
  <c r="M43"/>
  <c r="K43"/>
  <c r="T43" s="1"/>
  <c r="Q42"/>
  <c r="O42"/>
  <c r="M42"/>
  <c r="K42"/>
  <c r="T42" s="1"/>
  <c r="Q41"/>
  <c r="O41"/>
  <c r="M41"/>
  <c r="K41"/>
  <c r="T41" s="1"/>
  <c r="Q39"/>
  <c r="O39"/>
  <c r="M39"/>
  <c r="K39"/>
  <c r="T39" s="1"/>
  <c r="E39"/>
  <c r="Q38"/>
  <c r="O38"/>
  <c r="M38"/>
  <c r="S38" s="1"/>
  <c r="K38"/>
  <c r="T38" s="1"/>
  <c r="E38"/>
  <c r="Q37"/>
  <c r="O37"/>
  <c r="M37"/>
  <c r="K37"/>
  <c r="E37"/>
  <c r="Q35"/>
  <c r="O35"/>
  <c r="M35"/>
  <c r="K35"/>
  <c r="Q34"/>
  <c r="O34"/>
  <c r="M34"/>
  <c r="K34"/>
  <c r="Q33"/>
  <c r="O33"/>
  <c r="M33"/>
  <c r="K33"/>
  <c r="Q32"/>
  <c r="O32"/>
  <c r="M32"/>
  <c r="K32"/>
  <c r="Q31"/>
  <c r="O31"/>
  <c r="M31"/>
  <c r="K31"/>
  <c r="Q30"/>
  <c r="O30"/>
  <c r="M30"/>
  <c r="K30"/>
  <c r="Q28"/>
  <c r="S28" s="1"/>
  <c r="O28"/>
  <c r="K28"/>
  <c r="E28"/>
  <c r="L28" s="1"/>
  <c r="D28"/>
  <c r="Q27"/>
  <c r="O27"/>
  <c r="K27"/>
  <c r="T27" s="1"/>
  <c r="E27"/>
  <c r="L27" s="1"/>
  <c r="D27"/>
  <c r="Q26"/>
  <c r="O26"/>
  <c r="K26"/>
  <c r="T26" s="1"/>
  <c r="E26"/>
  <c r="L26" s="1"/>
  <c r="D26"/>
  <c r="O24"/>
  <c r="M24"/>
  <c r="K24"/>
  <c r="E24"/>
  <c r="D24"/>
  <c r="O23"/>
  <c r="M23"/>
  <c r="K23"/>
  <c r="E23"/>
  <c r="P23" s="1"/>
  <c r="D23"/>
  <c r="O22"/>
  <c r="M22"/>
  <c r="K22"/>
  <c r="T22" s="1"/>
  <c r="E22"/>
  <c r="P22" s="1"/>
  <c r="D22"/>
  <c r="O21"/>
  <c r="M21"/>
  <c r="K21"/>
  <c r="T21" s="1"/>
  <c r="E21"/>
  <c r="P21" s="1"/>
  <c r="D21"/>
  <c r="Q18"/>
  <c r="O18"/>
  <c r="M18"/>
  <c r="K18"/>
  <c r="E18"/>
  <c r="D18"/>
  <c r="Q17"/>
  <c r="O17"/>
  <c r="M17"/>
  <c r="S17" s="1"/>
  <c r="K17"/>
  <c r="T17" s="1"/>
  <c r="E17"/>
  <c r="D17"/>
  <c r="Q16"/>
  <c r="O16"/>
  <c r="M16"/>
  <c r="K16"/>
  <c r="E16"/>
  <c r="D16"/>
  <c r="Q15"/>
  <c r="O15"/>
  <c r="M15"/>
  <c r="K15"/>
  <c r="T15" s="1"/>
  <c r="E15"/>
  <c r="D15"/>
  <c r="Q14"/>
  <c r="O14"/>
  <c r="M14"/>
  <c r="K14"/>
  <c r="E14"/>
  <c r="D14"/>
  <c r="Q13"/>
  <c r="O13"/>
  <c r="M13"/>
  <c r="S13" s="1"/>
  <c r="K13"/>
  <c r="T13" s="1"/>
  <c r="E13"/>
  <c r="D13"/>
  <c r="Q12"/>
  <c r="O12"/>
  <c r="M12"/>
  <c r="K12"/>
  <c r="E12"/>
  <c r="D12"/>
  <c r="Q11"/>
  <c r="O11"/>
  <c r="M11"/>
  <c r="K11"/>
  <c r="T11" s="1"/>
  <c r="E11"/>
  <c r="D11"/>
  <c r="Q10"/>
  <c r="O10"/>
  <c r="M10"/>
  <c r="K10"/>
  <c r="E10"/>
  <c r="D10"/>
  <c r="Q9"/>
  <c r="O9"/>
  <c r="M9"/>
  <c r="S9" s="1"/>
  <c r="K9"/>
  <c r="T9" s="1"/>
  <c r="E9"/>
  <c r="D9"/>
  <c r="Q8"/>
  <c r="O8"/>
  <c r="M8"/>
  <c r="K8"/>
  <c r="E8"/>
  <c r="D8"/>
  <c r="Q7"/>
  <c r="O7"/>
  <c r="M7"/>
  <c r="S7" s="1"/>
  <c r="K7"/>
  <c r="T7" s="1"/>
  <c r="E7"/>
  <c r="D7"/>
  <c r="Q6"/>
  <c r="O6"/>
  <c r="M6"/>
  <c r="K6"/>
  <c r="E6"/>
  <c r="D6"/>
  <c r="Q5"/>
  <c r="O5"/>
  <c r="M5"/>
  <c r="S5" s="1"/>
  <c r="K5"/>
  <c r="T5" s="1"/>
  <c r="E5"/>
  <c r="D5"/>
  <c r="Q4"/>
  <c r="O4"/>
  <c r="M4"/>
  <c r="K4"/>
  <c r="Q3"/>
  <c r="O3"/>
  <c r="M3"/>
  <c r="K3"/>
  <c r="T3" s="1"/>
  <c r="S6" l="1"/>
  <c r="S23"/>
  <c r="S33"/>
  <c r="T37"/>
  <c r="T46"/>
  <c r="T52"/>
  <c r="T56"/>
  <c r="T58"/>
  <c r="T66"/>
  <c r="S20"/>
  <c r="T25"/>
  <c r="S29"/>
  <c r="L40"/>
  <c r="R40" s="1"/>
  <c r="P45"/>
  <c r="R45" s="1"/>
  <c r="R20"/>
  <c r="R36"/>
  <c r="S8"/>
  <c r="T24"/>
  <c r="T48"/>
  <c r="T54"/>
  <c r="T60"/>
  <c r="T62"/>
  <c r="T64"/>
  <c r="T68"/>
  <c r="T4"/>
  <c r="T6"/>
  <c r="T8"/>
  <c r="T10"/>
  <c r="T12"/>
  <c r="T14"/>
  <c r="T16"/>
  <c r="T18"/>
  <c r="T23"/>
  <c r="T28"/>
  <c r="T30"/>
  <c r="T31"/>
  <c r="T32"/>
  <c r="T33"/>
  <c r="T34"/>
  <c r="T35"/>
  <c r="S43"/>
  <c r="S44"/>
  <c r="T19"/>
  <c r="S36"/>
  <c r="R19"/>
  <c r="R29"/>
  <c r="S40"/>
  <c r="L25"/>
  <c r="R25" s="1"/>
  <c r="P135"/>
  <c r="P133"/>
  <c r="P127"/>
  <c r="L136"/>
  <c r="L134"/>
  <c r="L132"/>
  <c r="L116"/>
  <c r="L114"/>
  <c r="L112"/>
  <c r="L110"/>
  <c r="L108"/>
  <c r="L106"/>
  <c r="L104"/>
  <c r="L102"/>
  <c r="L100"/>
  <c r="L98"/>
  <c r="L96"/>
  <c r="L94"/>
  <c r="L92"/>
  <c r="L90"/>
  <c r="L88"/>
  <c r="L86"/>
  <c r="L84"/>
  <c r="L82"/>
  <c r="L80"/>
  <c r="L78"/>
  <c r="L76"/>
  <c r="L74"/>
  <c r="L72"/>
  <c r="L70"/>
  <c r="S138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P115"/>
  <c r="P113"/>
  <c r="P111"/>
  <c r="P109"/>
  <c r="P107"/>
  <c r="P105"/>
  <c r="P103"/>
  <c r="P101"/>
  <c r="P99"/>
  <c r="P97"/>
  <c r="P95"/>
  <c r="P93"/>
  <c r="P91"/>
  <c r="P89"/>
  <c r="P87"/>
  <c r="P85"/>
  <c r="P83"/>
  <c r="P81"/>
  <c r="P79"/>
  <c r="P77"/>
  <c r="P75"/>
  <c r="P73"/>
  <c r="P71"/>
  <c r="P69"/>
  <c r="S74"/>
  <c r="S73"/>
  <c r="S72"/>
  <c r="S71"/>
  <c r="S70"/>
  <c r="S69"/>
  <c r="L47"/>
  <c r="L48"/>
  <c r="S50"/>
  <c r="P52"/>
  <c r="L55"/>
  <c r="L56"/>
  <c r="L59"/>
  <c r="L60"/>
  <c r="L63"/>
  <c r="L64"/>
  <c r="L67"/>
  <c r="L68"/>
  <c r="T136"/>
  <c r="T135"/>
  <c r="T134"/>
  <c r="T132"/>
  <c r="T131"/>
  <c r="T129"/>
  <c r="T128"/>
  <c r="T126"/>
  <c r="T125"/>
  <c r="T116"/>
  <c r="T114"/>
  <c r="T112"/>
  <c r="T110"/>
  <c r="T108"/>
  <c r="T106"/>
  <c r="T104"/>
  <c r="T102"/>
  <c r="T100"/>
  <c r="T98"/>
  <c r="T96"/>
  <c r="T94"/>
  <c r="T92"/>
  <c r="T90"/>
  <c r="T88"/>
  <c r="T86"/>
  <c r="T84"/>
  <c r="T82"/>
  <c r="T80"/>
  <c r="T78"/>
  <c r="T76"/>
  <c r="T74"/>
  <c r="T72"/>
  <c r="T70"/>
  <c r="T123"/>
  <c r="T122"/>
  <c r="T121"/>
  <c r="P119"/>
  <c r="S119"/>
  <c r="L118"/>
  <c r="T118"/>
  <c r="P117"/>
  <c r="L146"/>
  <c r="L145"/>
  <c r="L144"/>
  <c r="L143"/>
  <c r="L142"/>
  <c r="L141"/>
  <c r="L140"/>
  <c r="L139"/>
  <c r="L138"/>
  <c r="L137"/>
  <c r="L133"/>
  <c r="R133" s="1"/>
  <c r="L130"/>
  <c r="R130" s="1"/>
  <c r="L127"/>
  <c r="L124"/>
  <c r="R124" s="1"/>
  <c r="L120"/>
  <c r="R120" s="1"/>
  <c r="L119"/>
  <c r="R119" s="1"/>
  <c r="L117"/>
  <c r="L113"/>
  <c r="L109"/>
  <c r="R109" s="1"/>
  <c r="L105"/>
  <c r="L101"/>
  <c r="R101" s="1"/>
  <c r="L97"/>
  <c r="L93"/>
  <c r="R93" s="1"/>
  <c r="L89"/>
  <c r="L85"/>
  <c r="R85" s="1"/>
  <c r="L81"/>
  <c r="L77"/>
  <c r="R77" s="1"/>
  <c r="L73"/>
  <c r="L69"/>
  <c r="R69" s="1"/>
  <c r="P146"/>
  <c r="P145"/>
  <c r="P144"/>
  <c r="P143"/>
  <c r="P142"/>
  <c r="P141"/>
  <c r="P140"/>
  <c r="P139"/>
  <c r="P134"/>
  <c r="R134" s="1"/>
  <c r="P131"/>
  <c r="R131" s="1"/>
  <c r="P125"/>
  <c r="R125" s="1"/>
  <c r="P121"/>
  <c r="R121" s="1"/>
  <c r="P116"/>
  <c r="R116" s="1"/>
  <c r="P112"/>
  <c r="P108"/>
  <c r="R108" s="1"/>
  <c r="P104"/>
  <c r="P100"/>
  <c r="R100" s="1"/>
  <c r="P96"/>
  <c r="P92"/>
  <c r="R92" s="1"/>
  <c r="P88"/>
  <c r="P84"/>
  <c r="R84" s="1"/>
  <c r="P80"/>
  <c r="P76"/>
  <c r="R76" s="1"/>
  <c r="P72"/>
  <c r="T133"/>
  <c r="T130"/>
  <c r="T127"/>
  <c r="T124"/>
  <c r="T120"/>
  <c r="L135"/>
  <c r="L128"/>
  <c r="R128" s="1"/>
  <c r="L126"/>
  <c r="R126" s="1"/>
  <c r="L122"/>
  <c r="R122" s="1"/>
  <c r="L115"/>
  <c r="L111"/>
  <c r="R111" s="1"/>
  <c r="L107"/>
  <c r="L103"/>
  <c r="R103" s="1"/>
  <c r="L99"/>
  <c r="L95"/>
  <c r="R95" s="1"/>
  <c r="L91"/>
  <c r="L87"/>
  <c r="R87" s="1"/>
  <c r="L83"/>
  <c r="L79"/>
  <c r="R79" s="1"/>
  <c r="L75"/>
  <c r="L71"/>
  <c r="R71" s="1"/>
  <c r="P138"/>
  <c r="P137"/>
  <c r="P136"/>
  <c r="R136" s="1"/>
  <c r="P132"/>
  <c r="P129"/>
  <c r="R129" s="1"/>
  <c r="P123"/>
  <c r="R123" s="1"/>
  <c r="P118"/>
  <c r="P114"/>
  <c r="P110"/>
  <c r="R110" s="1"/>
  <c r="P106"/>
  <c r="P102"/>
  <c r="R102" s="1"/>
  <c r="P98"/>
  <c r="P94"/>
  <c r="R94" s="1"/>
  <c r="P90"/>
  <c r="P86"/>
  <c r="R86" s="1"/>
  <c r="P82"/>
  <c r="P78"/>
  <c r="R78" s="1"/>
  <c r="P74"/>
  <c r="P70"/>
  <c r="R70" s="1"/>
  <c r="T119"/>
  <c r="T117"/>
  <c r="T115"/>
  <c r="T113"/>
  <c r="T111"/>
  <c r="T109"/>
  <c r="T107"/>
  <c r="T105"/>
  <c r="T103"/>
  <c r="T101"/>
  <c r="T99"/>
  <c r="T97"/>
  <c r="T95"/>
  <c r="T93"/>
  <c r="T91"/>
  <c r="T89"/>
  <c r="T87"/>
  <c r="T85"/>
  <c r="T83"/>
  <c r="T81"/>
  <c r="T79"/>
  <c r="T77"/>
  <c r="T75"/>
  <c r="T73"/>
  <c r="T71"/>
  <c r="T69"/>
  <c r="T146"/>
  <c r="T145"/>
  <c r="T144"/>
  <c r="T143"/>
  <c r="T142"/>
  <c r="T141"/>
  <c r="T140"/>
  <c r="S139"/>
  <c r="T139"/>
  <c r="T138"/>
  <c r="T137"/>
  <c r="S146"/>
  <c r="S142"/>
  <c r="S144"/>
  <c r="S140"/>
  <c r="S137"/>
  <c r="S47"/>
  <c r="S55"/>
  <c r="P56"/>
  <c r="S59"/>
  <c r="P60"/>
  <c r="S63"/>
  <c r="P64"/>
  <c r="S67"/>
  <c r="P68"/>
  <c r="P3"/>
  <c r="L4"/>
  <c r="S4"/>
  <c r="P4"/>
  <c r="L7"/>
  <c r="L9"/>
  <c r="P12"/>
  <c r="L13"/>
  <c r="P16"/>
  <c r="L17"/>
  <c r="L23"/>
  <c r="P27"/>
  <c r="P32"/>
  <c r="L33"/>
  <c r="P37"/>
  <c r="L38"/>
  <c r="P42"/>
  <c r="L43"/>
  <c r="L46"/>
  <c r="S46"/>
  <c r="P46"/>
  <c r="T50"/>
  <c r="L53"/>
  <c r="S53"/>
  <c r="L54"/>
  <c r="S54"/>
  <c r="P54"/>
  <c r="L57"/>
  <c r="S57"/>
  <c r="L58"/>
  <c r="S58"/>
  <c r="P58"/>
  <c r="L61"/>
  <c r="S61"/>
  <c r="L62"/>
  <c r="S62"/>
  <c r="P62"/>
  <c r="L65"/>
  <c r="S65"/>
  <c r="L66"/>
  <c r="S66"/>
  <c r="P66"/>
  <c r="L50"/>
  <c r="L51"/>
  <c r="R51" s="1"/>
  <c r="L49"/>
  <c r="R49" s="1"/>
  <c r="L3"/>
  <c r="P7"/>
  <c r="P9"/>
  <c r="S3"/>
  <c r="L5"/>
  <c r="L6"/>
  <c r="P6"/>
  <c r="L8"/>
  <c r="P8"/>
  <c r="P10"/>
  <c r="S10"/>
  <c r="L11"/>
  <c r="S11"/>
  <c r="P11"/>
  <c r="P14"/>
  <c r="S14"/>
  <c r="L15"/>
  <c r="S15"/>
  <c r="P15"/>
  <c r="P18"/>
  <c r="S18"/>
  <c r="L21"/>
  <c r="S21"/>
  <c r="S24"/>
  <c r="S26"/>
  <c r="P26"/>
  <c r="R26" s="1"/>
  <c r="P30"/>
  <c r="S30"/>
  <c r="L31"/>
  <c r="S31"/>
  <c r="P31"/>
  <c r="P34"/>
  <c r="S34"/>
  <c r="L35"/>
  <c r="S35"/>
  <c r="P35"/>
  <c r="P39"/>
  <c r="S39"/>
  <c r="L41"/>
  <c r="S41"/>
  <c r="P41"/>
  <c r="P44"/>
  <c r="P47"/>
  <c r="P48"/>
  <c r="P53"/>
  <c r="P55"/>
  <c r="R55" s="1"/>
  <c r="P57"/>
  <c r="P59"/>
  <c r="R59" s="1"/>
  <c r="P61"/>
  <c r="P63"/>
  <c r="R63" s="1"/>
  <c r="P65"/>
  <c r="P67"/>
  <c r="R67" s="1"/>
  <c r="L52"/>
  <c r="R52" s="1"/>
  <c r="S51"/>
  <c r="S49"/>
  <c r="T49"/>
  <c r="T51"/>
  <c r="S12"/>
  <c r="P13"/>
  <c r="S16"/>
  <c r="P17"/>
  <c r="S22"/>
  <c r="S27"/>
  <c r="P28"/>
  <c r="S32"/>
  <c r="P33"/>
  <c r="S37"/>
  <c r="P38"/>
  <c r="S42"/>
  <c r="P43"/>
  <c r="P5"/>
  <c r="P50"/>
  <c r="L10"/>
  <c r="L12"/>
  <c r="L14"/>
  <c r="L16"/>
  <c r="L18"/>
  <c r="L22"/>
  <c r="L24"/>
  <c r="L30"/>
  <c r="L32"/>
  <c r="L34"/>
  <c r="L37"/>
  <c r="L39"/>
  <c r="L42"/>
  <c r="L44"/>
  <c r="R135" l="1"/>
  <c r="R127"/>
  <c r="R74"/>
  <c r="R82"/>
  <c r="R90"/>
  <c r="R98"/>
  <c r="R106"/>
  <c r="R114"/>
  <c r="R132"/>
  <c r="R23"/>
  <c r="R17"/>
  <c r="R13"/>
  <c r="R47"/>
  <c r="R118"/>
  <c r="R75"/>
  <c r="R83"/>
  <c r="R91"/>
  <c r="R99"/>
  <c r="R107"/>
  <c r="R115"/>
  <c r="R72"/>
  <c r="R80"/>
  <c r="R88"/>
  <c r="R96"/>
  <c r="R104"/>
  <c r="R112"/>
  <c r="R60"/>
  <c r="R73"/>
  <c r="R81"/>
  <c r="R89"/>
  <c r="R97"/>
  <c r="R105"/>
  <c r="R113"/>
  <c r="R39"/>
  <c r="R30"/>
  <c r="R18"/>
  <c r="R10"/>
  <c r="R48"/>
  <c r="R4"/>
  <c r="R68"/>
  <c r="R64"/>
  <c r="R137"/>
  <c r="R117"/>
  <c r="R138"/>
  <c r="R140"/>
  <c r="R142"/>
  <c r="R144"/>
  <c r="R146"/>
  <c r="R8"/>
  <c r="R9"/>
  <c r="R56"/>
  <c r="R5"/>
  <c r="R61"/>
  <c r="R53"/>
  <c r="R7"/>
  <c r="R3"/>
  <c r="R43"/>
  <c r="R139"/>
  <c r="R141"/>
  <c r="R143"/>
  <c r="R145"/>
  <c r="R50"/>
  <c r="R38"/>
  <c r="R33"/>
  <c r="R28"/>
  <c r="R65"/>
  <c r="R57"/>
  <c r="R54"/>
  <c r="R62"/>
  <c r="R46"/>
  <c r="R42"/>
  <c r="R37"/>
  <c r="R32"/>
  <c r="R27"/>
  <c r="R22"/>
  <c r="R16"/>
  <c r="R12"/>
  <c r="R6"/>
  <c r="R66"/>
  <c r="R58"/>
  <c r="R35"/>
  <c r="R15"/>
  <c r="R44"/>
  <c r="R34"/>
  <c r="R24"/>
  <c r="R14"/>
  <c r="R41"/>
  <c r="R31"/>
  <c r="R21"/>
  <c r="R11"/>
</calcChain>
</file>

<file path=xl/sharedStrings.xml><?xml version="1.0" encoding="utf-8"?>
<sst xmlns="http://schemas.openxmlformats.org/spreadsheetml/2006/main" count="165" uniqueCount="163">
  <si>
    <t>NG12-70</t>
  </si>
  <si>
    <t>NG12-80</t>
  </si>
  <si>
    <t>NG12-100</t>
  </si>
  <si>
    <t>NG12-120</t>
  </si>
  <si>
    <t>NG12-150</t>
  </si>
  <si>
    <t>NG12-200</t>
  </si>
  <si>
    <t>NH12-21W</t>
  </si>
  <si>
    <t>NH12-24W</t>
  </si>
  <si>
    <t>NH12-27W</t>
  </si>
  <si>
    <t>NH12-33W</t>
  </si>
  <si>
    <t>NH12-35W</t>
  </si>
  <si>
    <t>NH12-37W</t>
  </si>
  <si>
    <t>NH12-55W</t>
  </si>
  <si>
    <t>NH12-77W</t>
  </si>
  <si>
    <t>NH12-80W</t>
  </si>
  <si>
    <t>NH12-92W</t>
  </si>
  <si>
    <t>NH12-100W</t>
  </si>
  <si>
    <t>NH12-120W</t>
  </si>
  <si>
    <t>NH12-150W</t>
  </si>
  <si>
    <t>NH12-185W</t>
  </si>
  <si>
    <t>NH12-250W</t>
  </si>
  <si>
    <t>NH12-300W</t>
  </si>
  <si>
    <t>NH12-350W</t>
  </si>
  <si>
    <t>NH12-380W</t>
  </si>
  <si>
    <t>NH12-420W</t>
  </si>
  <si>
    <t>NH12-440W</t>
  </si>
  <si>
    <t>NH12-520W</t>
  </si>
  <si>
    <t>NH12-600W</t>
  </si>
  <si>
    <t>NM12-31</t>
  </si>
  <si>
    <t>NM12-35</t>
  </si>
  <si>
    <t>NM12-38</t>
  </si>
  <si>
    <t>NM12-40</t>
  </si>
  <si>
    <t>NM12-42</t>
  </si>
  <si>
    <t>NM12-45S</t>
  </si>
  <si>
    <t>NM12-45</t>
  </si>
  <si>
    <t>NM12-50</t>
  </si>
  <si>
    <t>NM12-55</t>
  </si>
  <si>
    <t>NM12-65S</t>
  </si>
  <si>
    <t>NM12-65</t>
  </si>
  <si>
    <t>NM12-70</t>
  </si>
  <si>
    <t>NM12-80</t>
  </si>
  <si>
    <t>NM12-90</t>
  </si>
  <si>
    <t>NM12-95</t>
  </si>
  <si>
    <t>NM12-100</t>
  </si>
  <si>
    <t>NM12-120</t>
  </si>
  <si>
    <t>NM12-150</t>
  </si>
  <si>
    <t>NM12-200</t>
  </si>
  <si>
    <t>NM12-200S</t>
  </si>
  <si>
    <t>NM12-230</t>
  </si>
  <si>
    <t>NM12-250</t>
  </si>
  <si>
    <t>NM12-31L</t>
  </si>
  <si>
    <t>NM12-35L</t>
  </si>
  <si>
    <t>NM12-38L</t>
  </si>
  <si>
    <t>NM12-40L</t>
  </si>
  <si>
    <t>NM12-42L</t>
  </si>
  <si>
    <t>NM12-45L</t>
  </si>
  <si>
    <t>NM12-50L</t>
  </si>
  <si>
    <t>NM12-65L</t>
  </si>
  <si>
    <t>NM12-70L</t>
  </si>
  <si>
    <t>NM12-80L</t>
  </si>
  <si>
    <t>NM12-90L</t>
  </si>
  <si>
    <t>NM12-100L</t>
  </si>
  <si>
    <t>NM12-120L</t>
  </si>
  <si>
    <t>NM12-150L</t>
  </si>
  <si>
    <t>NM12-200L</t>
  </si>
  <si>
    <t>NM12-220L</t>
  </si>
  <si>
    <t>NS12-1.2</t>
  </si>
  <si>
    <t>NS12-3.2</t>
  </si>
  <si>
    <t>NS12-4</t>
  </si>
  <si>
    <t>NS12-4.2</t>
  </si>
  <si>
    <t>NS12-9S</t>
  </si>
  <si>
    <t>NS12-11</t>
  </si>
  <si>
    <t>NS12-13</t>
  </si>
  <si>
    <t>NS12-14</t>
  </si>
  <si>
    <t>NS12-16</t>
  </si>
  <si>
    <t>NS12-4.5</t>
  </si>
  <si>
    <t>NS12-5</t>
  </si>
  <si>
    <t>NS12-6.5</t>
  </si>
  <si>
    <t>NS12-7</t>
  </si>
  <si>
    <t>NS12-7.5</t>
  </si>
  <si>
    <t>NS12-8</t>
  </si>
  <si>
    <t>NS12-9</t>
  </si>
  <si>
    <t>NS12-10</t>
  </si>
  <si>
    <t>NS12-12</t>
  </si>
  <si>
    <t>NS12-17</t>
  </si>
  <si>
    <t>NS12-18</t>
  </si>
  <si>
    <t>NS12-2.4</t>
  </si>
  <si>
    <t>NS12-24</t>
  </si>
  <si>
    <t>NS12-24S</t>
  </si>
  <si>
    <t>NS12-26</t>
  </si>
  <si>
    <t>NS12-28</t>
  </si>
  <si>
    <t>NS12-28S</t>
  </si>
  <si>
    <t>NS12-5.5</t>
  </si>
  <si>
    <t>NS12-7A</t>
  </si>
  <si>
    <t>NS12-8.5</t>
  </si>
  <si>
    <t>NS4-4</t>
  </si>
  <si>
    <t>NS4-6</t>
  </si>
  <si>
    <t>NS6-1.2</t>
  </si>
  <si>
    <t>NS6-2.8</t>
  </si>
  <si>
    <t>NS6-3.2A</t>
  </si>
  <si>
    <t>NS6-3.2B</t>
  </si>
  <si>
    <t>NS6-10</t>
  </si>
  <si>
    <t>NS6-11</t>
  </si>
  <si>
    <t>NS6-12</t>
  </si>
  <si>
    <t>NS6-4</t>
  </si>
  <si>
    <t>NS6-4.2</t>
  </si>
  <si>
    <t>NS6-4.5A</t>
  </si>
  <si>
    <t>NS6-4.5B</t>
  </si>
  <si>
    <t>NS6-5</t>
  </si>
  <si>
    <t>NS6-7</t>
  </si>
  <si>
    <t>NS6-7.2</t>
  </si>
  <si>
    <t>NS6-7.5</t>
  </si>
  <si>
    <t>NF12-55</t>
  </si>
  <si>
    <t>NF12-80</t>
  </si>
  <si>
    <t>NF12-100</t>
  </si>
  <si>
    <t>NF12-150</t>
  </si>
  <si>
    <t>NF12-155</t>
  </si>
  <si>
    <t>NF12-180</t>
  </si>
  <si>
    <t>NF12-190</t>
  </si>
  <si>
    <t>NF12-200</t>
  </si>
  <si>
    <t>NL2-100</t>
  </si>
  <si>
    <t>NL2-200</t>
  </si>
  <si>
    <t>NL2-250</t>
  </si>
  <si>
    <t>NL2-300</t>
  </si>
  <si>
    <t>NL2-400</t>
  </si>
  <si>
    <t>NL2-500</t>
  </si>
  <si>
    <t>NL2-600</t>
  </si>
  <si>
    <t>NL2-800</t>
  </si>
  <si>
    <t>NL2-1000</t>
  </si>
  <si>
    <t>NL2-1500</t>
  </si>
  <si>
    <t>NL2-2000</t>
  </si>
  <si>
    <t>NL2-3000</t>
  </si>
  <si>
    <t>NG2-200</t>
  </si>
  <si>
    <t>NG2-300</t>
  </si>
  <si>
    <t>NG2-400</t>
  </si>
  <si>
    <t>NG2-500</t>
  </si>
  <si>
    <t>NG2-600</t>
  </si>
  <si>
    <t>NG2-800</t>
  </si>
  <si>
    <t>NG2-1000</t>
  </si>
  <si>
    <t>NG2-1500</t>
  </si>
  <si>
    <t>NG2-2000</t>
  </si>
  <si>
    <t>NG2-3000</t>
  </si>
  <si>
    <t xml:space="preserve">Carton Weight and Size </t>
    <phoneticPr fontId="6" type="noConversion"/>
  </si>
  <si>
    <t>Weight / battery</t>
    <phoneticPr fontId="6" type="noConversion"/>
  </si>
  <si>
    <r>
      <t xml:space="preserve">QTY
/   CTNS
</t>
    </r>
    <r>
      <rPr>
        <sz val="9"/>
        <rFont val="Arial"/>
        <family val="2"/>
      </rPr>
      <t xml:space="preserve">
</t>
    </r>
    <phoneticPr fontId="6" type="noConversion"/>
  </si>
  <si>
    <t xml:space="preserve">NW kg
</t>
    <phoneticPr fontId="6" type="noConversion"/>
  </si>
  <si>
    <t xml:space="preserve">GW kg
</t>
    <phoneticPr fontId="6" type="noConversion"/>
  </si>
  <si>
    <t xml:space="preserve">L (cm)
</t>
    <phoneticPr fontId="6" type="noConversion"/>
  </si>
  <si>
    <t xml:space="preserve">W (cm)
</t>
    <phoneticPr fontId="6" type="noConversion"/>
  </si>
  <si>
    <t xml:space="preserve">H (cm)
</t>
    <phoneticPr fontId="6" type="noConversion"/>
  </si>
  <si>
    <t xml:space="preserve">Carton / Layer
</t>
    <phoneticPr fontId="6" type="noConversion"/>
  </si>
  <si>
    <t xml:space="preserve">Layers  of bottom pallet
</t>
    <phoneticPr fontId="6" type="noConversion"/>
  </si>
  <si>
    <t xml:space="preserve">Total Cartons of bottom pallet
</t>
    <phoneticPr fontId="6" type="noConversion"/>
  </si>
  <si>
    <t xml:space="preserve">Total Weight of bottom pallet (kg)
</t>
    <phoneticPr fontId="6" type="noConversion"/>
  </si>
  <si>
    <t xml:space="preserve">Pallet height of bottom pallet
</t>
    <phoneticPr fontId="6" type="noConversion"/>
  </si>
  <si>
    <t xml:space="preserve">Layer of top pallet
</t>
    <phoneticPr fontId="6" type="noConversion"/>
  </si>
  <si>
    <t xml:space="preserve">Total     Cartons of top pallet
</t>
    <phoneticPr fontId="6" type="noConversion"/>
  </si>
  <si>
    <t xml:space="preserve">Total Weight of top pallet (kg)
</t>
    <phoneticPr fontId="6" type="noConversion"/>
  </si>
  <si>
    <t xml:space="preserve">Pallet height of top pallet
</t>
    <phoneticPr fontId="6" type="noConversion"/>
  </si>
  <si>
    <t xml:space="preserve">Total Weight/ 20ft (kg)
</t>
    <phoneticPr fontId="6" type="noConversion"/>
  </si>
  <si>
    <r>
      <t xml:space="preserve">Pallet total height (cm)
</t>
    </r>
    <r>
      <rPr>
        <sz val="9"/>
        <rFont val="宋体"/>
        <charset val="134"/>
      </rPr>
      <t/>
    </r>
    <phoneticPr fontId="6" type="noConversion"/>
  </si>
  <si>
    <t xml:space="preserve">Total Batteries/20ft (pcs)
</t>
    <phoneticPr fontId="6" type="noConversion"/>
  </si>
  <si>
    <t xml:space="preserve">Battery Model
</t>
    <phoneticPr fontId="6" type="noConversion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</si>
</sst>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0.00_ "/>
    <numFmt numFmtId="178" formatCode="0.0_);[Red]\(0.0\)"/>
    <numFmt numFmtId="179" formatCode="0.00_);[Red]\(0.00\)"/>
    <numFmt numFmtId="180" formatCode="#,##0.00_ "/>
  </numFmts>
  <fonts count="8">
    <font>
      <sz val="11"/>
      <color theme="1"/>
      <name val="宋体"/>
      <charset val="134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2"/>
      <name val="宋体"/>
      <charset val="134"/>
    </font>
    <font>
      <u/>
      <sz val="12"/>
      <color indexed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178" fontId="1" fillId="3" borderId="1" xfId="0" applyNumberFormat="1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9" fontId="1" fillId="3" borderId="1" xfId="0" applyNumberFormat="1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9" fontId="1" fillId="3" borderId="1" xfId="0" applyNumberFormat="1" applyFont="1" applyFill="1" applyBorder="1">
      <alignment vertical="center"/>
    </xf>
    <xf numFmtId="177" fontId="1" fillId="3" borderId="1" xfId="0" applyNumberFormat="1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177" fontId="1" fillId="3" borderId="0" xfId="0" applyNumberFormat="1" applyFont="1" applyFill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180" fontId="1" fillId="3" borderId="1" xfId="0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 applyProtection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常规" xfId="0" builtinId="0"/>
    <cellStyle name="常规 4 2" xfId="2"/>
    <cellStyle name="超链接" xfId="1" builtinId="8"/>
  </cellStyles>
  <dxfs count="0"/>
  <tableStyles count="0" defaultTableStyle="TableStyleMedium9" defaultPivotStyle="PivotStyleLight16"/>
  <colors>
    <mruColors>
      <color rgb="FFFFFF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45</xdr:row>
      <xdr:rowOff>0</xdr:rowOff>
    </xdr:from>
    <xdr:ext cx="9525" cy="66675"/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735139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66675"/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735139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66675"/>
    <xdr:pic>
      <xdr:nvPicPr>
        <xdr:cNvPr id="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98107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66675"/>
    <xdr:pic>
      <xdr:nvPicPr>
        <xdr:cNvPr id="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98107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66675"/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735139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66675"/>
    <xdr:pic>
      <xdr:nvPicPr>
        <xdr:cNvPr id="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735139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66675"/>
    <xdr:pic>
      <xdr:nvPicPr>
        <xdr:cNvPr id="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98107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66675"/>
    <xdr:pic>
      <xdr:nvPicPr>
        <xdr:cNvPr id="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98107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66675"/>
    <xdr:pic>
      <xdr:nvPicPr>
        <xdr:cNvPr id="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127063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66675"/>
    <xdr:pic>
      <xdr:nvPicPr>
        <xdr:cNvPr id="1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127063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66675"/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127063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66675"/>
    <xdr:pic>
      <xdr:nvPicPr>
        <xdr:cNvPr id="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127063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66675"/>
    <xdr:pic>
      <xdr:nvPicPr>
        <xdr:cNvPr id="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127063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66675"/>
    <xdr:pic>
      <xdr:nvPicPr>
        <xdr:cNvPr id="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127063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66675"/>
    <xdr:pic>
      <xdr:nvPicPr>
        <xdr:cNvPr id="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127063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66675"/>
    <xdr:pic>
      <xdr:nvPicPr>
        <xdr:cNvPr id="1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127063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66675"/>
    <xdr:pic>
      <xdr:nvPicPr>
        <xdr:cNvPr id="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127063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66675"/>
    <xdr:pic>
      <xdr:nvPicPr>
        <xdr:cNvPr id="1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820" y="1270635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workbookViewId="0">
      <selection activeCell="H11" sqref="H11"/>
    </sheetView>
  </sheetViews>
  <sheetFormatPr defaultColWidth="9" defaultRowHeight="12"/>
  <cols>
    <col min="1" max="1" width="8.625" style="2" customWidth="1"/>
    <col min="2" max="2" width="12.25" style="2" customWidth="1"/>
    <col min="3" max="3" width="8.375" style="24" customWidth="1"/>
    <col min="4" max="5" width="6.75" style="2" customWidth="1"/>
    <col min="6" max="7" width="7" style="2" customWidth="1"/>
    <col min="8" max="8" width="7" style="25" customWidth="1"/>
    <col min="9" max="9" width="7.75" style="2" customWidth="1"/>
    <col min="10" max="10" width="7.625" style="2" customWidth="1"/>
    <col min="11" max="11" width="13.125" style="1" customWidth="1"/>
    <col min="12" max="13" width="9" style="2"/>
    <col min="14" max="14" width="6.625" style="2" customWidth="1"/>
    <col min="15" max="15" width="12.875" style="1" customWidth="1"/>
    <col min="16" max="19" width="9" style="2"/>
    <col min="20" max="20" width="13.25" style="1" customWidth="1"/>
    <col min="21" max="16384" width="9" style="2"/>
  </cols>
  <sheetData>
    <row r="1" spans="1:20" ht="23.25" customHeight="1">
      <c r="A1" s="20" t="s">
        <v>143</v>
      </c>
      <c r="B1" s="20" t="s">
        <v>162</v>
      </c>
      <c r="C1" s="21" t="s">
        <v>144</v>
      </c>
      <c r="D1" s="19" t="s">
        <v>142</v>
      </c>
      <c r="E1" s="19"/>
      <c r="F1" s="19"/>
      <c r="G1" s="19"/>
      <c r="H1" s="19"/>
      <c r="I1" s="18" t="s">
        <v>150</v>
      </c>
      <c r="J1" s="18" t="s">
        <v>151</v>
      </c>
      <c r="K1" s="21" t="s">
        <v>152</v>
      </c>
      <c r="L1" s="18" t="s">
        <v>153</v>
      </c>
      <c r="M1" s="18" t="s">
        <v>154</v>
      </c>
      <c r="N1" s="18" t="s">
        <v>155</v>
      </c>
      <c r="O1" s="21" t="s">
        <v>156</v>
      </c>
      <c r="P1" s="18" t="s">
        <v>157</v>
      </c>
      <c r="Q1" s="18" t="s">
        <v>158</v>
      </c>
      <c r="R1" s="18" t="s">
        <v>159</v>
      </c>
      <c r="S1" s="18" t="s">
        <v>160</v>
      </c>
      <c r="T1" s="21" t="s">
        <v>161</v>
      </c>
    </row>
    <row r="2" spans="1:20" ht="54" customHeight="1">
      <c r="A2" s="20"/>
      <c r="B2" s="19"/>
      <c r="C2" s="21"/>
      <c r="D2" s="4" t="s">
        <v>145</v>
      </c>
      <c r="E2" s="4" t="s">
        <v>146</v>
      </c>
      <c r="F2" s="4" t="s">
        <v>147</v>
      </c>
      <c r="G2" s="4" t="s">
        <v>148</v>
      </c>
      <c r="H2" s="5" t="s">
        <v>149</v>
      </c>
      <c r="I2" s="18"/>
      <c r="J2" s="18"/>
      <c r="K2" s="21"/>
      <c r="L2" s="18"/>
      <c r="M2" s="18"/>
      <c r="N2" s="18"/>
      <c r="O2" s="21"/>
      <c r="P2" s="18"/>
      <c r="Q2" s="18"/>
      <c r="R2" s="18"/>
      <c r="S2" s="18"/>
      <c r="T2" s="21"/>
    </row>
    <row r="3" spans="1:20">
      <c r="A3" s="13">
        <v>25</v>
      </c>
      <c r="B3" s="8" t="s">
        <v>0</v>
      </c>
      <c r="C3" s="22">
        <v>1</v>
      </c>
      <c r="D3" s="11">
        <v>25</v>
      </c>
      <c r="E3" s="11">
        <v>25.5</v>
      </c>
      <c r="F3" s="6">
        <v>33</v>
      </c>
      <c r="G3" s="7">
        <v>17.600000000000001</v>
      </c>
      <c r="H3" s="7">
        <v>23.1</v>
      </c>
      <c r="I3" s="11">
        <v>16</v>
      </c>
      <c r="J3" s="11">
        <v>2</v>
      </c>
      <c r="K3" s="22">
        <f t="shared" ref="K3:K20" si="0">J3*I3</f>
        <v>32</v>
      </c>
      <c r="L3" s="7">
        <f t="shared" ref="L3:L20" si="1">E3*K3</f>
        <v>816</v>
      </c>
      <c r="M3" s="7">
        <f t="shared" ref="M3:M20" si="2">(H3+1.5)*J3+13</f>
        <v>62.2</v>
      </c>
      <c r="N3" s="11">
        <v>2</v>
      </c>
      <c r="O3" s="22">
        <f t="shared" ref="O3:O20" si="3">I3*N3</f>
        <v>32</v>
      </c>
      <c r="P3" s="7">
        <f t="shared" ref="P3:P25" si="4">E3*O3</f>
        <v>816</v>
      </c>
      <c r="Q3" s="14">
        <f t="shared" ref="Q3:Q25" si="5">(H3+1.5)*N3</f>
        <v>49.2</v>
      </c>
      <c r="R3" s="15">
        <f>(L3+P3+17.5)*14</f>
        <v>23093</v>
      </c>
      <c r="S3" s="14">
        <f t="shared" ref="S3:S20" si="6">M3+Q3</f>
        <v>111.4</v>
      </c>
      <c r="T3" s="22">
        <f t="shared" ref="T3:T20" si="7">K3*C3*14+O3*C3*14</f>
        <v>896</v>
      </c>
    </row>
    <row r="4" spans="1:20">
      <c r="A4" s="13">
        <v>26.8</v>
      </c>
      <c r="B4" s="8" t="s">
        <v>1</v>
      </c>
      <c r="C4" s="22">
        <v>1</v>
      </c>
      <c r="D4" s="11">
        <v>26.8</v>
      </c>
      <c r="E4" s="11">
        <v>27.3</v>
      </c>
      <c r="F4" s="6">
        <v>26.3</v>
      </c>
      <c r="G4" s="7">
        <v>17.100000000000001</v>
      </c>
      <c r="H4" s="7">
        <v>23</v>
      </c>
      <c r="I4" s="11">
        <v>16</v>
      </c>
      <c r="J4" s="11">
        <v>2</v>
      </c>
      <c r="K4" s="22">
        <f t="shared" si="0"/>
        <v>32</v>
      </c>
      <c r="L4" s="7">
        <f t="shared" si="1"/>
        <v>873.6</v>
      </c>
      <c r="M4" s="7">
        <f t="shared" si="2"/>
        <v>62</v>
      </c>
      <c r="N4" s="11">
        <v>2</v>
      </c>
      <c r="O4" s="22">
        <f t="shared" si="3"/>
        <v>32</v>
      </c>
      <c r="P4" s="7">
        <f t="shared" si="4"/>
        <v>873.6</v>
      </c>
      <c r="Q4" s="14">
        <f t="shared" si="5"/>
        <v>49</v>
      </c>
      <c r="R4" s="15">
        <f>(L4+P4+17.5)*14</f>
        <v>24705.8</v>
      </c>
      <c r="S4" s="14">
        <f t="shared" si="6"/>
        <v>111</v>
      </c>
      <c r="T4" s="22">
        <f t="shared" si="7"/>
        <v>896</v>
      </c>
    </row>
    <row r="5" spans="1:20">
      <c r="A5" s="13">
        <v>33.9</v>
      </c>
      <c r="B5" s="8" t="s">
        <v>2</v>
      </c>
      <c r="C5" s="22">
        <v>1</v>
      </c>
      <c r="D5" s="11">
        <f t="shared" ref="D3:D20" si="8">A5*C5</f>
        <v>33.9</v>
      </c>
      <c r="E5" s="11">
        <f t="shared" ref="E3:E20" si="9">A5*C5+0.5</f>
        <v>34.4</v>
      </c>
      <c r="F5" s="6">
        <v>33</v>
      </c>
      <c r="G5" s="7">
        <v>17.5</v>
      </c>
      <c r="H5" s="7">
        <v>24</v>
      </c>
      <c r="I5" s="11">
        <v>12</v>
      </c>
      <c r="J5" s="11">
        <v>2</v>
      </c>
      <c r="K5" s="22">
        <f t="shared" si="0"/>
        <v>24</v>
      </c>
      <c r="L5" s="7">
        <f t="shared" si="1"/>
        <v>825.59999999999991</v>
      </c>
      <c r="M5" s="7">
        <f t="shared" si="2"/>
        <v>64</v>
      </c>
      <c r="N5" s="11">
        <v>2</v>
      </c>
      <c r="O5" s="22">
        <f t="shared" si="3"/>
        <v>24</v>
      </c>
      <c r="P5" s="7">
        <f t="shared" si="4"/>
        <v>825.59999999999991</v>
      </c>
      <c r="Q5" s="14">
        <f t="shared" si="5"/>
        <v>51</v>
      </c>
      <c r="R5" s="15">
        <f t="shared" ref="R5:R20" si="10">(L5+P5+17.5)*14</f>
        <v>23361.799999999996</v>
      </c>
      <c r="S5" s="14">
        <f t="shared" si="6"/>
        <v>115</v>
      </c>
      <c r="T5" s="22">
        <f t="shared" si="7"/>
        <v>672</v>
      </c>
    </row>
    <row r="6" spans="1:20">
      <c r="A6" s="13">
        <v>41.7</v>
      </c>
      <c r="B6" s="8" t="s">
        <v>3</v>
      </c>
      <c r="C6" s="22">
        <v>1</v>
      </c>
      <c r="D6" s="11">
        <f t="shared" si="8"/>
        <v>41.7</v>
      </c>
      <c r="E6" s="11">
        <f t="shared" si="9"/>
        <v>42.2</v>
      </c>
      <c r="F6" s="6">
        <v>41</v>
      </c>
      <c r="G6" s="7">
        <v>18.5</v>
      </c>
      <c r="H6" s="7">
        <v>24.3</v>
      </c>
      <c r="I6" s="11">
        <v>8</v>
      </c>
      <c r="J6" s="11">
        <v>3</v>
      </c>
      <c r="K6" s="22">
        <f t="shared" si="0"/>
        <v>24</v>
      </c>
      <c r="L6" s="7">
        <f t="shared" si="1"/>
        <v>1012.8000000000001</v>
      </c>
      <c r="M6" s="7">
        <f t="shared" si="2"/>
        <v>90.4</v>
      </c>
      <c r="N6" s="11">
        <v>2</v>
      </c>
      <c r="O6" s="22">
        <f t="shared" si="3"/>
        <v>16</v>
      </c>
      <c r="P6" s="7">
        <f t="shared" si="4"/>
        <v>675.2</v>
      </c>
      <c r="Q6" s="14">
        <f t="shared" si="5"/>
        <v>51.6</v>
      </c>
      <c r="R6" s="15">
        <f t="shared" si="10"/>
        <v>23877</v>
      </c>
      <c r="S6" s="14">
        <f t="shared" si="6"/>
        <v>142</v>
      </c>
      <c r="T6" s="22">
        <f t="shared" si="7"/>
        <v>560</v>
      </c>
    </row>
    <row r="7" spans="1:20">
      <c r="A7" s="13">
        <v>49.2</v>
      </c>
      <c r="B7" s="8" t="s">
        <v>4</v>
      </c>
      <c r="C7" s="22">
        <v>1</v>
      </c>
      <c r="D7" s="11">
        <f t="shared" si="8"/>
        <v>49.2</v>
      </c>
      <c r="E7" s="11">
        <f t="shared" si="9"/>
        <v>49.7</v>
      </c>
      <c r="F7" s="6">
        <v>48.6</v>
      </c>
      <c r="G7" s="7">
        <v>18.3</v>
      </c>
      <c r="H7" s="7">
        <v>25.5</v>
      </c>
      <c r="I7" s="11">
        <v>8</v>
      </c>
      <c r="J7" s="11">
        <v>2</v>
      </c>
      <c r="K7" s="22">
        <f t="shared" si="0"/>
        <v>16</v>
      </c>
      <c r="L7" s="7">
        <f t="shared" si="1"/>
        <v>795.2</v>
      </c>
      <c r="M7" s="7">
        <f t="shared" si="2"/>
        <v>67</v>
      </c>
      <c r="N7" s="11">
        <v>2</v>
      </c>
      <c r="O7" s="22">
        <f t="shared" si="3"/>
        <v>16</v>
      </c>
      <c r="P7" s="7">
        <f t="shared" si="4"/>
        <v>795.2</v>
      </c>
      <c r="Q7" s="14">
        <f t="shared" si="5"/>
        <v>54</v>
      </c>
      <c r="R7" s="15">
        <f t="shared" si="10"/>
        <v>22510.600000000002</v>
      </c>
      <c r="S7" s="14">
        <f t="shared" si="6"/>
        <v>121</v>
      </c>
      <c r="T7" s="22">
        <f t="shared" si="7"/>
        <v>448</v>
      </c>
    </row>
    <row r="8" spans="1:20">
      <c r="A8" s="13">
        <v>68.599999999999994</v>
      </c>
      <c r="B8" s="8" t="s">
        <v>5</v>
      </c>
      <c r="C8" s="22">
        <v>1</v>
      </c>
      <c r="D8" s="11">
        <f t="shared" si="8"/>
        <v>68.599999999999994</v>
      </c>
      <c r="E8" s="11">
        <f t="shared" si="9"/>
        <v>69.099999999999994</v>
      </c>
      <c r="F8" s="6">
        <v>52.5</v>
      </c>
      <c r="G8" s="7">
        <v>25</v>
      </c>
      <c r="H8" s="7">
        <v>24</v>
      </c>
      <c r="I8" s="11">
        <v>6</v>
      </c>
      <c r="J8" s="11">
        <v>2</v>
      </c>
      <c r="K8" s="22">
        <f t="shared" si="0"/>
        <v>12</v>
      </c>
      <c r="L8" s="7">
        <f t="shared" si="1"/>
        <v>829.19999999999993</v>
      </c>
      <c r="M8" s="7">
        <f t="shared" si="2"/>
        <v>64</v>
      </c>
      <c r="N8" s="11">
        <v>2</v>
      </c>
      <c r="O8" s="22">
        <f t="shared" si="3"/>
        <v>12</v>
      </c>
      <c r="P8" s="7">
        <f t="shared" si="4"/>
        <v>829.19999999999993</v>
      </c>
      <c r="Q8" s="14">
        <f t="shared" si="5"/>
        <v>51</v>
      </c>
      <c r="R8" s="15">
        <f t="shared" si="10"/>
        <v>23462.6</v>
      </c>
      <c r="S8" s="14">
        <f t="shared" si="6"/>
        <v>115</v>
      </c>
      <c r="T8" s="22">
        <f t="shared" si="7"/>
        <v>336</v>
      </c>
    </row>
    <row r="9" spans="1:20">
      <c r="A9" s="7">
        <v>1.8</v>
      </c>
      <c r="B9" s="8" t="s">
        <v>6</v>
      </c>
      <c r="C9" s="22">
        <v>10</v>
      </c>
      <c r="D9" s="11">
        <f t="shared" si="8"/>
        <v>18</v>
      </c>
      <c r="E9" s="11">
        <f t="shared" si="9"/>
        <v>18.5</v>
      </c>
      <c r="F9" s="6">
        <v>36.5</v>
      </c>
      <c r="G9" s="7">
        <v>18.3</v>
      </c>
      <c r="H9" s="7">
        <v>12</v>
      </c>
      <c r="I9" s="11">
        <v>10</v>
      </c>
      <c r="J9" s="11">
        <v>5</v>
      </c>
      <c r="K9" s="22">
        <f t="shared" si="0"/>
        <v>50</v>
      </c>
      <c r="L9" s="7">
        <f t="shared" si="1"/>
        <v>925</v>
      </c>
      <c r="M9" s="7">
        <f t="shared" si="2"/>
        <v>80.5</v>
      </c>
      <c r="N9" s="11">
        <v>4</v>
      </c>
      <c r="O9" s="22">
        <f t="shared" si="3"/>
        <v>40</v>
      </c>
      <c r="P9" s="7">
        <f t="shared" si="4"/>
        <v>740</v>
      </c>
      <c r="Q9" s="14">
        <f t="shared" si="5"/>
        <v>54</v>
      </c>
      <c r="R9" s="15">
        <f t="shared" si="10"/>
        <v>23555</v>
      </c>
      <c r="S9" s="14">
        <f t="shared" si="6"/>
        <v>134.5</v>
      </c>
      <c r="T9" s="22">
        <f t="shared" si="7"/>
        <v>12600</v>
      </c>
    </row>
    <row r="10" spans="1:20">
      <c r="A10" s="7">
        <v>1.85</v>
      </c>
      <c r="B10" s="8" t="s">
        <v>7</v>
      </c>
      <c r="C10" s="22">
        <v>10</v>
      </c>
      <c r="D10" s="11">
        <f t="shared" si="8"/>
        <v>18.5</v>
      </c>
      <c r="E10" s="11">
        <f t="shared" si="9"/>
        <v>19</v>
      </c>
      <c r="F10" s="6">
        <v>30.5</v>
      </c>
      <c r="G10" s="7">
        <v>25.7</v>
      </c>
      <c r="H10" s="7">
        <v>11</v>
      </c>
      <c r="I10" s="11">
        <v>9</v>
      </c>
      <c r="J10" s="11">
        <v>5</v>
      </c>
      <c r="K10" s="22">
        <f t="shared" si="0"/>
        <v>45</v>
      </c>
      <c r="L10" s="7">
        <f t="shared" si="1"/>
        <v>855</v>
      </c>
      <c r="M10" s="7">
        <f t="shared" si="2"/>
        <v>75.5</v>
      </c>
      <c r="N10" s="11">
        <v>4</v>
      </c>
      <c r="O10" s="22">
        <f t="shared" si="3"/>
        <v>36</v>
      </c>
      <c r="P10" s="7">
        <f t="shared" si="4"/>
        <v>684</v>
      </c>
      <c r="Q10" s="14">
        <f t="shared" si="5"/>
        <v>50</v>
      </c>
      <c r="R10" s="15">
        <f t="shared" si="10"/>
        <v>21791</v>
      </c>
      <c r="S10" s="14">
        <f t="shared" si="6"/>
        <v>125.5</v>
      </c>
      <c r="T10" s="22">
        <f t="shared" si="7"/>
        <v>11340</v>
      </c>
    </row>
    <row r="11" spans="1:20">
      <c r="A11" s="7">
        <v>1.95</v>
      </c>
      <c r="B11" s="8" t="s">
        <v>8</v>
      </c>
      <c r="C11" s="22">
        <v>10</v>
      </c>
      <c r="D11" s="11">
        <f t="shared" si="8"/>
        <v>19.5</v>
      </c>
      <c r="E11" s="11">
        <f t="shared" si="9"/>
        <v>20</v>
      </c>
      <c r="F11" s="6">
        <v>30.5</v>
      </c>
      <c r="G11" s="7">
        <v>25.7</v>
      </c>
      <c r="H11" s="7">
        <v>11</v>
      </c>
      <c r="I11" s="11">
        <v>9</v>
      </c>
      <c r="J11" s="11">
        <v>5</v>
      </c>
      <c r="K11" s="22">
        <f t="shared" si="0"/>
        <v>45</v>
      </c>
      <c r="L11" s="7">
        <f t="shared" si="1"/>
        <v>900</v>
      </c>
      <c r="M11" s="7">
        <f t="shared" si="2"/>
        <v>75.5</v>
      </c>
      <c r="N11" s="11">
        <v>4</v>
      </c>
      <c r="O11" s="22">
        <f t="shared" si="3"/>
        <v>36</v>
      </c>
      <c r="P11" s="7">
        <f t="shared" si="4"/>
        <v>720</v>
      </c>
      <c r="Q11" s="14">
        <f t="shared" si="5"/>
        <v>50</v>
      </c>
      <c r="R11" s="15">
        <f t="shared" si="10"/>
        <v>22925</v>
      </c>
      <c r="S11" s="14">
        <f t="shared" si="6"/>
        <v>125.5</v>
      </c>
      <c r="T11" s="22">
        <f t="shared" si="7"/>
        <v>11340</v>
      </c>
    </row>
    <row r="12" spans="1:20">
      <c r="A12" s="7">
        <v>2.2799999999999998</v>
      </c>
      <c r="B12" s="8" t="s">
        <v>9</v>
      </c>
      <c r="C12" s="22">
        <v>8</v>
      </c>
      <c r="D12" s="11">
        <f t="shared" si="8"/>
        <v>18.239999999999998</v>
      </c>
      <c r="E12" s="11">
        <f t="shared" si="9"/>
        <v>18.739999999999998</v>
      </c>
      <c r="F12" s="6">
        <v>30.5</v>
      </c>
      <c r="G12" s="7">
        <v>27.5</v>
      </c>
      <c r="H12" s="7">
        <v>11</v>
      </c>
      <c r="I12" s="11">
        <v>8</v>
      </c>
      <c r="J12" s="11">
        <v>6</v>
      </c>
      <c r="K12" s="22">
        <f t="shared" si="0"/>
        <v>48</v>
      </c>
      <c r="L12" s="7">
        <f t="shared" si="1"/>
        <v>899.52</v>
      </c>
      <c r="M12" s="7">
        <f t="shared" si="2"/>
        <v>88</v>
      </c>
      <c r="N12" s="11">
        <v>5</v>
      </c>
      <c r="O12" s="22">
        <f t="shared" si="3"/>
        <v>40</v>
      </c>
      <c r="P12" s="7">
        <f t="shared" si="4"/>
        <v>749.59999999999991</v>
      </c>
      <c r="Q12" s="14">
        <f t="shared" si="5"/>
        <v>62.5</v>
      </c>
      <c r="R12" s="15">
        <f t="shared" si="10"/>
        <v>23332.68</v>
      </c>
      <c r="S12" s="14">
        <f t="shared" si="6"/>
        <v>150.5</v>
      </c>
      <c r="T12" s="22">
        <f t="shared" si="7"/>
        <v>9856</v>
      </c>
    </row>
    <row r="13" spans="1:20">
      <c r="A13" s="7">
        <v>2.48</v>
      </c>
      <c r="B13" s="8" t="s">
        <v>10</v>
      </c>
      <c r="C13" s="22">
        <v>8</v>
      </c>
      <c r="D13" s="11">
        <f t="shared" si="8"/>
        <v>19.84</v>
      </c>
      <c r="E13" s="11">
        <f t="shared" si="9"/>
        <v>20.34</v>
      </c>
      <c r="F13" s="6">
        <v>30.5</v>
      </c>
      <c r="G13" s="7">
        <v>27.5</v>
      </c>
      <c r="H13" s="7">
        <v>11</v>
      </c>
      <c r="I13" s="11">
        <v>8</v>
      </c>
      <c r="J13" s="11">
        <v>5</v>
      </c>
      <c r="K13" s="22">
        <f t="shared" si="0"/>
        <v>40</v>
      </c>
      <c r="L13" s="7">
        <f t="shared" si="1"/>
        <v>813.6</v>
      </c>
      <c r="M13" s="7">
        <f t="shared" si="2"/>
        <v>75.5</v>
      </c>
      <c r="N13" s="11">
        <v>5</v>
      </c>
      <c r="O13" s="22">
        <f t="shared" si="3"/>
        <v>40</v>
      </c>
      <c r="P13" s="7">
        <f t="shared" si="4"/>
        <v>813.6</v>
      </c>
      <c r="Q13" s="14">
        <f t="shared" si="5"/>
        <v>62.5</v>
      </c>
      <c r="R13" s="15">
        <f t="shared" si="10"/>
        <v>23025.8</v>
      </c>
      <c r="S13" s="14">
        <f t="shared" si="6"/>
        <v>138</v>
      </c>
      <c r="T13" s="22">
        <f t="shared" si="7"/>
        <v>8960</v>
      </c>
    </row>
    <row r="14" spans="1:20">
      <c r="A14" s="7">
        <v>2.5</v>
      </c>
      <c r="B14" s="8" t="s">
        <v>11</v>
      </c>
      <c r="C14" s="22">
        <v>8</v>
      </c>
      <c r="D14" s="11">
        <f t="shared" si="8"/>
        <v>20</v>
      </c>
      <c r="E14" s="11">
        <f t="shared" si="9"/>
        <v>20.5</v>
      </c>
      <c r="F14" s="6">
        <v>30.5</v>
      </c>
      <c r="G14" s="7">
        <v>27.5</v>
      </c>
      <c r="H14" s="7">
        <v>11</v>
      </c>
      <c r="I14" s="11">
        <v>8</v>
      </c>
      <c r="J14" s="11">
        <v>5</v>
      </c>
      <c r="K14" s="22">
        <f t="shared" si="0"/>
        <v>40</v>
      </c>
      <c r="L14" s="7">
        <f t="shared" si="1"/>
        <v>820</v>
      </c>
      <c r="M14" s="7">
        <f t="shared" si="2"/>
        <v>75.5</v>
      </c>
      <c r="N14" s="11">
        <v>5</v>
      </c>
      <c r="O14" s="22">
        <f t="shared" si="3"/>
        <v>40</v>
      </c>
      <c r="P14" s="7">
        <f t="shared" si="4"/>
        <v>820</v>
      </c>
      <c r="Q14" s="14">
        <f t="shared" si="5"/>
        <v>62.5</v>
      </c>
      <c r="R14" s="15">
        <f t="shared" si="10"/>
        <v>23205</v>
      </c>
      <c r="S14" s="14">
        <f t="shared" si="6"/>
        <v>138</v>
      </c>
      <c r="T14" s="22">
        <f t="shared" si="7"/>
        <v>8960</v>
      </c>
    </row>
    <row r="15" spans="1:20">
      <c r="A15" s="7">
        <v>3.71</v>
      </c>
      <c r="B15" s="8" t="s">
        <v>12</v>
      </c>
      <c r="C15" s="22">
        <v>6</v>
      </c>
      <c r="D15" s="11">
        <f t="shared" si="8"/>
        <v>22.259999999999998</v>
      </c>
      <c r="E15" s="11">
        <f t="shared" si="9"/>
        <v>22.759999999999998</v>
      </c>
      <c r="F15" s="6">
        <v>30.5</v>
      </c>
      <c r="G15" s="7">
        <v>30.5</v>
      </c>
      <c r="H15" s="7">
        <v>11</v>
      </c>
      <c r="I15" s="11">
        <v>6</v>
      </c>
      <c r="J15" s="11">
        <v>6</v>
      </c>
      <c r="K15" s="22">
        <f t="shared" si="0"/>
        <v>36</v>
      </c>
      <c r="L15" s="7">
        <f t="shared" si="1"/>
        <v>819.3599999999999</v>
      </c>
      <c r="M15" s="7">
        <f t="shared" si="2"/>
        <v>88</v>
      </c>
      <c r="N15" s="11">
        <v>6</v>
      </c>
      <c r="O15" s="22">
        <f t="shared" si="3"/>
        <v>36</v>
      </c>
      <c r="P15" s="7">
        <f t="shared" si="4"/>
        <v>819.3599999999999</v>
      </c>
      <c r="Q15" s="14">
        <f t="shared" si="5"/>
        <v>75</v>
      </c>
      <c r="R15" s="15">
        <f t="shared" si="10"/>
        <v>23187.079999999998</v>
      </c>
      <c r="S15" s="14">
        <f t="shared" si="6"/>
        <v>163</v>
      </c>
      <c r="T15" s="22">
        <f t="shared" si="7"/>
        <v>6048</v>
      </c>
    </row>
    <row r="16" spans="1:20">
      <c r="A16" s="7">
        <v>5.53</v>
      </c>
      <c r="B16" s="8" t="s">
        <v>13</v>
      </c>
      <c r="C16" s="22">
        <v>4</v>
      </c>
      <c r="D16" s="11">
        <f t="shared" si="8"/>
        <v>22.12</v>
      </c>
      <c r="E16" s="11">
        <f t="shared" si="9"/>
        <v>22.62</v>
      </c>
      <c r="F16" s="6">
        <v>32</v>
      </c>
      <c r="G16" s="7">
        <v>18.2</v>
      </c>
      <c r="H16" s="7">
        <v>18</v>
      </c>
      <c r="I16" s="11">
        <v>10</v>
      </c>
      <c r="J16" s="11">
        <v>4</v>
      </c>
      <c r="K16" s="22">
        <f t="shared" si="0"/>
        <v>40</v>
      </c>
      <c r="L16" s="7">
        <f t="shared" si="1"/>
        <v>904.80000000000007</v>
      </c>
      <c r="M16" s="7">
        <f t="shared" si="2"/>
        <v>91</v>
      </c>
      <c r="N16" s="11">
        <v>3</v>
      </c>
      <c r="O16" s="22">
        <f t="shared" si="3"/>
        <v>30</v>
      </c>
      <c r="P16" s="7">
        <f t="shared" si="4"/>
        <v>678.6</v>
      </c>
      <c r="Q16" s="14">
        <f t="shared" si="5"/>
        <v>58.5</v>
      </c>
      <c r="R16" s="15">
        <f t="shared" si="10"/>
        <v>22412.600000000002</v>
      </c>
      <c r="S16" s="14">
        <f t="shared" si="6"/>
        <v>149.5</v>
      </c>
      <c r="T16" s="22">
        <f t="shared" si="7"/>
        <v>3920</v>
      </c>
    </row>
    <row r="17" spans="1:20">
      <c r="A17" s="7">
        <v>6.05</v>
      </c>
      <c r="B17" s="8" t="s">
        <v>14</v>
      </c>
      <c r="C17" s="22">
        <v>4</v>
      </c>
      <c r="D17" s="11">
        <f t="shared" si="8"/>
        <v>24.2</v>
      </c>
      <c r="E17" s="11">
        <f t="shared" si="9"/>
        <v>24.7</v>
      </c>
      <c r="F17" s="6">
        <v>32</v>
      </c>
      <c r="G17" s="7">
        <v>18.2</v>
      </c>
      <c r="H17" s="7">
        <v>18</v>
      </c>
      <c r="I17" s="11">
        <v>10</v>
      </c>
      <c r="J17" s="11">
        <v>3</v>
      </c>
      <c r="K17" s="22">
        <f t="shared" si="0"/>
        <v>30</v>
      </c>
      <c r="L17" s="7">
        <f t="shared" si="1"/>
        <v>741</v>
      </c>
      <c r="M17" s="7">
        <f t="shared" si="2"/>
        <v>71.5</v>
      </c>
      <c r="N17" s="11">
        <v>3</v>
      </c>
      <c r="O17" s="22">
        <f t="shared" si="3"/>
        <v>30</v>
      </c>
      <c r="P17" s="7">
        <f t="shared" si="4"/>
        <v>741</v>
      </c>
      <c r="Q17" s="14">
        <f t="shared" si="5"/>
        <v>58.5</v>
      </c>
      <c r="R17" s="15">
        <f t="shared" si="10"/>
        <v>20993</v>
      </c>
      <c r="S17" s="14">
        <f t="shared" si="6"/>
        <v>130</v>
      </c>
      <c r="T17" s="22">
        <f t="shared" si="7"/>
        <v>3360</v>
      </c>
    </row>
    <row r="18" spans="1:20">
      <c r="A18" s="7">
        <v>6.2</v>
      </c>
      <c r="B18" s="8" t="s">
        <v>15</v>
      </c>
      <c r="C18" s="22">
        <v>4</v>
      </c>
      <c r="D18" s="11">
        <f t="shared" si="8"/>
        <v>24.8</v>
      </c>
      <c r="E18" s="11">
        <f t="shared" si="9"/>
        <v>25.3</v>
      </c>
      <c r="F18" s="6">
        <v>32</v>
      </c>
      <c r="G18" s="7">
        <v>18.2</v>
      </c>
      <c r="H18" s="7">
        <v>18</v>
      </c>
      <c r="I18" s="11">
        <v>10</v>
      </c>
      <c r="J18" s="11">
        <v>3</v>
      </c>
      <c r="K18" s="22">
        <f t="shared" si="0"/>
        <v>30</v>
      </c>
      <c r="L18" s="7">
        <f t="shared" si="1"/>
        <v>759</v>
      </c>
      <c r="M18" s="7">
        <f t="shared" si="2"/>
        <v>71.5</v>
      </c>
      <c r="N18" s="11">
        <v>3</v>
      </c>
      <c r="O18" s="22">
        <f t="shared" si="3"/>
        <v>30</v>
      </c>
      <c r="P18" s="7">
        <f t="shared" si="4"/>
        <v>759</v>
      </c>
      <c r="Q18" s="14">
        <f t="shared" si="5"/>
        <v>58.5</v>
      </c>
      <c r="R18" s="15">
        <f t="shared" si="10"/>
        <v>21497</v>
      </c>
      <c r="S18" s="14">
        <f t="shared" si="6"/>
        <v>130</v>
      </c>
      <c r="T18" s="22">
        <f t="shared" si="7"/>
        <v>3360</v>
      </c>
    </row>
    <row r="19" spans="1:20">
      <c r="A19" s="7">
        <v>8.3000000000000007</v>
      </c>
      <c r="B19" s="8" t="s">
        <v>16</v>
      </c>
      <c r="C19" s="22">
        <v>2</v>
      </c>
      <c r="D19" s="11">
        <f t="shared" si="8"/>
        <v>16.600000000000001</v>
      </c>
      <c r="E19" s="11">
        <f t="shared" si="9"/>
        <v>17.100000000000001</v>
      </c>
      <c r="F19" s="6">
        <v>34</v>
      </c>
      <c r="G19" s="7">
        <v>18.7</v>
      </c>
      <c r="H19" s="7">
        <v>14.5</v>
      </c>
      <c r="I19" s="11">
        <v>12</v>
      </c>
      <c r="J19" s="11">
        <v>4</v>
      </c>
      <c r="K19" s="22">
        <f t="shared" si="0"/>
        <v>48</v>
      </c>
      <c r="L19" s="7">
        <f t="shared" si="1"/>
        <v>820.80000000000007</v>
      </c>
      <c r="M19" s="7">
        <f t="shared" si="2"/>
        <v>77</v>
      </c>
      <c r="N19" s="11">
        <v>3</v>
      </c>
      <c r="O19" s="22">
        <f t="shared" si="3"/>
        <v>36</v>
      </c>
      <c r="P19" s="7">
        <f t="shared" si="4"/>
        <v>615.6</v>
      </c>
      <c r="Q19" s="14">
        <f t="shared" si="5"/>
        <v>48</v>
      </c>
      <c r="R19" s="15">
        <f t="shared" si="10"/>
        <v>20354.600000000002</v>
      </c>
      <c r="S19" s="14">
        <f t="shared" si="6"/>
        <v>125</v>
      </c>
      <c r="T19" s="22">
        <f t="shared" si="7"/>
        <v>2352</v>
      </c>
    </row>
    <row r="20" spans="1:20">
      <c r="A20" s="7">
        <v>8.8000000000000007</v>
      </c>
      <c r="B20" s="8" t="s">
        <v>17</v>
      </c>
      <c r="C20" s="22">
        <v>2</v>
      </c>
      <c r="D20" s="11">
        <f t="shared" si="8"/>
        <v>17.600000000000001</v>
      </c>
      <c r="E20" s="11">
        <f t="shared" si="9"/>
        <v>18.100000000000001</v>
      </c>
      <c r="F20" s="6">
        <v>26.4</v>
      </c>
      <c r="G20" s="7">
        <v>17.7</v>
      </c>
      <c r="H20" s="7">
        <v>21.3</v>
      </c>
      <c r="I20" s="11">
        <v>16</v>
      </c>
      <c r="J20" s="11">
        <v>3</v>
      </c>
      <c r="K20" s="22">
        <f t="shared" si="0"/>
        <v>48</v>
      </c>
      <c r="L20" s="7">
        <f t="shared" si="1"/>
        <v>868.80000000000007</v>
      </c>
      <c r="M20" s="7">
        <f t="shared" si="2"/>
        <v>81.400000000000006</v>
      </c>
      <c r="N20" s="11">
        <v>2</v>
      </c>
      <c r="O20" s="22">
        <f t="shared" si="3"/>
        <v>32</v>
      </c>
      <c r="P20" s="7">
        <f t="shared" si="4"/>
        <v>579.20000000000005</v>
      </c>
      <c r="Q20" s="14">
        <f t="shared" si="5"/>
        <v>45.6</v>
      </c>
      <c r="R20" s="15">
        <f t="shared" si="10"/>
        <v>20517</v>
      </c>
      <c r="S20" s="14">
        <f t="shared" si="6"/>
        <v>127</v>
      </c>
      <c r="T20" s="22">
        <f t="shared" si="7"/>
        <v>2240</v>
      </c>
    </row>
    <row r="21" spans="1:20">
      <c r="A21" s="7">
        <v>10.6</v>
      </c>
      <c r="B21" s="8" t="s">
        <v>18</v>
      </c>
      <c r="C21" s="22">
        <v>2</v>
      </c>
      <c r="D21" s="11">
        <f t="shared" ref="D21:D25" si="11">A21*C21</f>
        <v>21.2</v>
      </c>
      <c r="E21" s="11">
        <f t="shared" ref="E21:E25" si="12">A21*C21+0.5</f>
        <v>21.7</v>
      </c>
      <c r="F21" s="6">
        <v>26.7</v>
      </c>
      <c r="G21" s="7">
        <v>19.8</v>
      </c>
      <c r="H21" s="7">
        <v>19</v>
      </c>
      <c r="I21" s="11">
        <v>12</v>
      </c>
      <c r="J21" s="11">
        <v>3</v>
      </c>
      <c r="K21" s="22">
        <f t="shared" ref="K21:K25" si="13">J21*I21</f>
        <v>36</v>
      </c>
      <c r="L21" s="7">
        <f t="shared" ref="L21:L29" si="14">E21*K21</f>
        <v>781.19999999999993</v>
      </c>
      <c r="M21" s="7">
        <f t="shared" ref="M21:M29" si="15">(H21+1.5)*J21+13</f>
        <v>74.5</v>
      </c>
      <c r="N21" s="11">
        <v>3</v>
      </c>
      <c r="O21" s="22">
        <f t="shared" ref="O21:O25" si="16">I21*N21</f>
        <v>36</v>
      </c>
      <c r="P21" s="7">
        <f t="shared" si="4"/>
        <v>781.19999999999993</v>
      </c>
      <c r="Q21" s="14">
        <f t="shared" si="5"/>
        <v>61.5</v>
      </c>
      <c r="R21" s="15">
        <f t="shared" ref="R21:R26" si="17">(L21+P21+17.5)*14</f>
        <v>22118.6</v>
      </c>
      <c r="S21" s="14">
        <f t="shared" ref="S21:S25" si="18">M21+Q21</f>
        <v>136</v>
      </c>
      <c r="T21" s="22">
        <f t="shared" ref="T21:T25" si="19">K21*C21*14+O21*C21*14</f>
        <v>2016</v>
      </c>
    </row>
    <row r="22" spans="1:20">
      <c r="A22" s="14">
        <v>15</v>
      </c>
      <c r="B22" s="8" t="s">
        <v>19</v>
      </c>
      <c r="C22" s="22">
        <v>1</v>
      </c>
      <c r="D22" s="11">
        <f t="shared" si="11"/>
        <v>15</v>
      </c>
      <c r="E22" s="11">
        <f t="shared" si="12"/>
        <v>15.5</v>
      </c>
      <c r="F22" s="6">
        <v>19.8</v>
      </c>
      <c r="G22" s="7">
        <v>16.8</v>
      </c>
      <c r="H22" s="7">
        <v>18.5</v>
      </c>
      <c r="I22" s="11">
        <v>20</v>
      </c>
      <c r="J22" s="11">
        <v>3</v>
      </c>
      <c r="K22" s="22">
        <f t="shared" si="13"/>
        <v>60</v>
      </c>
      <c r="L22" s="7">
        <f t="shared" si="14"/>
        <v>930</v>
      </c>
      <c r="M22" s="7">
        <f t="shared" si="15"/>
        <v>73</v>
      </c>
      <c r="N22" s="11">
        <v>2</v>
      </c>
      <c r="O22" s="22">
        <f t="shared" si="16"/>
        <v>40</v>
      </c>
      <c r="P22" s="7">
        <f t="shared" si="4"/>
        <v>620</v>
      </c>
      <c r="Q22" s="14">
        <f t="shared" si="5"/>
        <v>40</v>
      </c>
      <c r="R22" s="15">
        <f t="shared" si="17"/>
        <v>21945</v>
      </c>
      <c r="S22" s="14">
        <f t="shared" si="18"/>
        <v>113</v>
      </c>
      <c r="T22" s="22">
        <f t="shared" si="19"/>
        <v>1400</v>
      </c>
    </row>
    <row r="23" spans="1:20">
      <c r="A23" s="14">
        <v>17.899999999999999</v>
      </c>
      <c r="B23" s="8" t="s">
        <v>20</v>
      </c>
      <c r="C23" s="22">
        <v>1</v>
      </c>
      <c r="D23" s="11">
        <f t="shared" si="11"/>
        <v>17.899999999999999</v>
      </c>
      <c r="E23" s="11">
        <f t="shared" si="12"/>
        <v>18.399999999999999</v>
      </c>
      <c r="F23" s="6">
        <v>23.1</v>
      </c>
      <c r="G23" s="7">
        <v>14</v>
      </c>
      <c r="H23" s="7">
        <v>23</v>
      </c>
      <c r="I23" s="11">
        <v>21</v>
      </c>
      <c r="J23" s="11">
        <v>2</v>
      </c>
      <c r="K23" s="22">
        <f t="shared" si="13"/>
        <v>42</v>
      </c>
      <c r="L23" s="7">
        <f t="shared" si="14"/>
        <v>772.8</v>
      </c>
      <c r="M23" s="7">
        <f t="shared" si="15"/>
        <v>62</v>
      </c>
      <c r="N23" s="11">
        <v>2</v>
      </c>
      <c r="O23" s="22">
        <f t="shared" si="16"/>
        <v>42</v>
      </c>
      <c r="P23" s="7">
        <f t="shared" si="4"/>
        <v>772.8</v>
      </c>
      <c r="Q23" s="14">
        <f t="shared" si="5"/>
        <v>49</v>
      </c>
      <c r="R23" s="15">
        <f t="shared" si="17"/>
        <v>21883.399999999998</v>
      </c>
      <c r="S23" s="14">
        <f t="shared" si="18"/>
        <v>111</v>
      </c>
      <c r="T23" s="22">
        <f t="shared" si="19"/>
        <v>1176</v>
      </c>
    </row>
    <row r="24" spans="1:20">
      <c r="A24" s="14">
        <v>23.5</v>
      </c>
      <c r="B24" s="8" t="s">
        <v>21</v>
      </c>
      <c r="C24" s="22">
        <v>1</v>
      </c>
      <c r="D24" s="11">
        <f t="shared" si="11"/>
        <v>23.5</v>
      </c>
      <c r="E24" s="11">
        <f t="shared" si="12"/>
        <v>24</v>
      </c>
      <c r="F24" s="6">
        <v>26.3</v>
      </c>
      <c r="G24" s="7">
        <v>17.100000000000001</v>
      </c>
      <c r="H24" s="7">
        <v>23</v>
      </c>
      <c r="I24" s="11">
        <v>16</v>
      </c>
      <c r="J24" s="11">
        <v>2</v>
      </c>
      <c r="K24" s="22">
        <f t="shared" si="13"/>
        <v>32</v>
      </c>
      <c r="L24" s="7">
        <f t="shared" si="14"/>
        <v>768</v>
      </c>
      <c r="M24" s="7">
        <f t="shared" si="15"/>
        <v>62</v>
      </c>
      <c r="N24" s="11">
        <v>2</v>
      </c>
      <c r="O24" s="22">
        <f t="shared" si="16"/>
        <v>32</v>
      </c>
      <c r="P24" s="7">
        <f t="shared" si="4"/>
        <v>768</v>
      </c>
      <c r="Q24" s="14">
        <f t="shared" si="5"/>
        <v>49</v>
      </c>
      <c r="R24" s="15">
        <f t="shared" si="17"/>
        <v>21749</v>
      </c>
      <c r="S24" s="14">
        <f t="shared" si="18"/>
        <v>111</v>
      </c>
      <c r="T24" s="22">
        <f t="shared" si="19"/>
        <v>896</v>
      </c>
    </row>
    <row r="25" spans="1:20">
      <c r="A25" s="14">
        <v>27.5</v>
      </c>
      <c r="B25" s="8" t="s">
        <v>22</v>
      </c>
      <c r="C25" s="22">
        <v>1</v>
      </c>
      <c r="D25" s="11">
        <f t="shared" si="11"/>
        <v>27.5</v>
      </c>
      <c r="E25" s="11">
        <f t="shared" si="12"/>
        <v>28</v>
      </c>
      <c r="F25" s="6">
        <v>31.9</v>
      </c>
      <c r="G25" s="7">
        <v>18.7</v>
      </c>
      <c r="H25" s="7">
        <v>24.7</v>
      </c>
      <c r="I25" s="11">
        <v>12</v>
      </c>
      <c r="J25" s="11">
        <v>3</v>
      </c>
      <c r="K25" s="22">
        <f t="shared" si="13"/>
        <v>36</v>
      </c>
      <c r="L25" s="7">
        <f t="shared" si="14"/>
        <v>1008</v>
      </c>
      <c r="M25" s="7">
        <f t="shared" si="15"/>
        <v>91.6</v>
      </c>
      <c r="N25" s="11">
        <v>2</v>
      </c>
      <c r="O25" s="22">
        <f t="shared" si="16"/>
        <v>24</v>
      </c>
      <c r="P25" s="7">
        <f t="shared" si="4"/>
        <v>672</v>
      </c>
      <c r="Q25" s="14">
        <f t="shared" si="5"/>
        <v>52.4</v>
      </c>
      <c r="R25" s="15">
        <f t="shared" si="17"/>
        <v>23765</v>
      </c>
      <c r="S25" s="14">
        <f t="shared" si="18"/>
        <v>144</v>
      </c>
      <c r="T25" s="22">
        <f t="shared" si="19"/>
        <v>840</v>
      </c>
    </row>
    <row r="26" spans="1:20">
      <c r="A26" s="14">
        <v>31.2</v>
      </c>
      <c r="B26" s="8" t="s">
        <v>23</v>
      </c>
      <c r="C26" s="22">
        <v>1</v>
      </c>
      <c r="D26" s="11">
        <f t="shared" ref="D26:D45" si="20">A26*C26</f>
        <v>31.2</v>
      </c>
      <c r="E26" s="11">
        <f t="shared" ref="E26:E36" si="21">A26*C26+0.5</f>
        <v>31.7</v>
      </c>
      <c r="F26" s="6">
        <v>33</v>
      </c>
      <c r="G26" s="7">
        <v>17.5</v>
      </c>
      <c r="H26" s="7">
        <v>24</v>
      </c>
      <c r="I26" s="11">
        <v>12</v>
      </c>
      <c r="J26" s="11">
        <v>2</v>
      </c>
      <c r="K26" s="22">
        <f t="shared" ref="K26:K29" si="22">J26*I26</f>
        <v>24</v>
      </c>
      <c r="L26" s="7">
        <f t="shared" si="14"/>
        <v>760.8</v>
      </c>
      <c r="M26" s="7">
        <f t="shared" si="15"/>
        <v>64</v>
      </c>
      <c r="N26" s="11">
        <v>2</v>
      </c>
      <c r="O26" s="22">
        <f t="shared" ref="O26:O29" si="23">I26*N26</f>
        <v>24</v>
      </c>
      <c r="P26" s="7">
        <f t="shared" ref="P26:P29" si="24">E26*O26</f>
        <v>760.8</v>
      </c>
      <c r="Q26" s="14">
        <f t="shared" ref="Q26:Q29" si="25">(H26+1.5)*N26</f>
        <v>51</v>
      </c>
      <c r="R26" s="15">
        <f t="shared" si="17"/>
        <v>21547.399999999998</v>
      </c>
      <c r="S26" s="14">
        <f t="shared" ref="S26:S29" si="26">M26+Q26</f>
        <v>115</v>
      </c>
      <c r="T26" s="22">
        <f t="shared" ref="T26:T29" si="27">K26*C26*14+O26*C26*14</f>
        <v>672</v>
      </c>
    </row>
    <row r="27" spans="1:20">
      <c r="A27" s="14">
        <v>31.8</v>
      </c>
      <c r="B27" s="8" t="s">
        <v>24</v>
      </c>
      <c r="C27" s="22">
        <v>1</v>
      </c>
      <c r="D27" s="11">
        <f t="shared" si="20"/>
        <v>31.8</v>
      </c>
      <c r="E27" s="11">
        <f t="shared" si="21"/>
        <v>32.299999999999997</v>
      </c>
      <c r="F27" s="6">
        <v>33</v>
      </c>
      <c r="G27" s="7">
        <v>17.5</v>
      </c>
      <c r="H27" s="7">
        <v>24</v>
      </c>
      <c r="I27" s="11">
        <v>12</v>
      </c>
      <c r="J27" s="11">
        <v>2</v>
      </c>
      <c r="K27" s="22">
        <f t="shared" si="22"/>
        <v>24</v>
      </c>
      <c r="L27" s="7">
        <f t="shared" si="14"/>
        <v>775.19999999999993</v>
      </c>
      <c r="M27" s="7">
        <f t="shared" si="15"/>
        <v>64</v>
      </c>
      <c r="N27" s="11">
        <v>2</v>
      </c>
      <c r="O27" s="22">
        <f t="shared" si="23"/>
        <v>24</v>
      </c>
      <c r="P27" s="7">
        <f t="shared" si="24"/>
        <v>775.19999999999993</v>
      </c>
      <c r="Q27" s="14">
        <f t="shared" si="25"/>
        <v>51</v>
      </c>
      <c r="R27" s="15">
        <f t="shared" ref="R27:R29" si="28">(L27+P27+17.5)*14</f>
        <v>21950.6</v>
      </c>
      <c r="S27" s="14">
        <f t="shared" si="26"/>
        <v>115</v>
      </c>
      <c r="T27" s="22">
        <f t="shared" si="27"/>
        <v>672</v>
      </c>
    </row>
    <row r="28" spans="1:20">
      <c r="A28" s="14">
        <v>33.700000000000003</v>
      </c>
      <c r="B28" s="8" t="s">
        <v>25</v>
      </c>
      <c r="C28" s="22">
        <v>1</v>
      </c>
      <c r="D28" s="11">
        <f t="shared" si="20"/>
        <v>33.700000000000003</v>
      </c>
      <c r="E28" s="11">
        <f t="shared" si="21"/>
        <v>34.200000000000003</v>
      </c>
      <c r="F28" s="6">
        <v>33</v>
      </c>
      <c r="G28" s="7">
        <v>17.5</v>
      </c>
      <c r="H28" s="7">
        <v>24</v>
      </c>
      <c r="I28" s="11">
        <v>12</v>
      </c>
      <c r="J28" s="11">
        <v>2</v>
      </c>
      <c r="K28" s="22">
        <f t="shared" si="22"/>
        <v>24</v>
      </c>
      <c r="L28" s="7">
        <f t="shared" si="14"/>
        <v>820.80000000000007</v>
      </c>
      <c r="M28" s="7">
        <f t="shared" si="15"/>
        <v>64</v>
      </c>
      <c r="N28" s="11">
        <v>2</v>
      </c>
      <c r="O28" s="22">
        <f t="shared" si="23"/>
        <v>24</v>
      </c>
      <c r="P28" s="7">
        <f t="shared" si="24"/>
        <v>820.80000000000007</v>
      </c>
      <c r="Q28" s="14">
        <f t="shared" si="25"/>
        <v>51</v>
      </c>
      <c r="R28" s="15">
        <f t="shared" si="28"/>
        <v>23227.4</v>
      </c>
      <c r="S28" s="14">
        <f t="shared" si="26"/>
        <v>115</v>
      </c>
      <c r="T28" s="22">
        <f t="shared" si="27"/>
        <v>672</v>
      </c>
    </row>
    <row r="29" spans="1:20">
      <c r="A29" s="14">
        <v>43</v>
      </c>
      <c r="B29" s="8" t="s">
        <v>26</v>
      </c>
      <c r="C29" s="22">
        <v>1</v>
      </c>
      <c r="D29" s="11">
        <f t="shared" si="20"/>
        <v>43</v>
      </c>
      <c r="E29" s="11">
        <f t="shared" si="21"/>
        <v>43.5</v>
      </c>
      <c r="F29" s="6">
        <v>35.5</v>
      </c>
      <c r="G29" s="7">
        <v>18.5</v>
      </c>
      <c r="H29" s="7">
        <v>32.299999999999997</v>
      </c>
      <c r="I29" s="11">
        <v>12</v>
      </c>
      <c r="J29" s="11">
        <v>2</v>
      </c>
      <c r="K29" s="22">
        <f t="shared" si="22"/>
        <v>24</v>
      </c>
      <c r="L29" s="7">
        <f t="shared" si="14"/>
        <v>1044</v>
      </c>
      <c r="M29" s="7">
        <f t="shared" si="15"/>
        <v>80.599999999999994</v>
      </c>
      <c r="N29" s="11">
        <v>1</v>
      </c>
      <c r="O29" s="22">
        <f t="shared" si="23"/>
        <v>12</v>
      </c>
      <c r="P29" s="7">
        <f t="shared" si="24"/>
        <v>522</v>
      </c>
      <c r="Q29" s="14">
        <f t="shared" si="25"/>
        <v>33.799999999999997</v>
      </c>
      <c r="R29" s="15">
        <f t="shared" si="28"/>
        <v>22169</v>
      </c>
      <c r="S29" s="14">
        <f t="shared" si="26"/>
        <v>114.39999999999999</v>
      </c>
      <c r="T29" s="22">
        <f t="shared" si="27"/>
        <v>504</v>
      </c>
    </row>
    <row r="30" spans="1:20">
      <c r="A30" s="14">
        <v>59.5</v>
      </c>
      <c r="B30" s="8" t="s">
        <v>27</v>
      </c>
      <c r="C30" s="22">
        <v>1</v>
      </c>
      <c r="D30" s="11">
        <f t="shared" si="20"/>
        <v>59.5</v>
      </c>
      <c r="E30" s="11">
        <f t="shared" si="21"/>
        <v>60</v>
      </c>
      <c r="F30" s="6">
        <v>52.5</v>
      </c>
      <c r="G30" s="7">
        <v>25</v>
      </c>
      <c r="H30" s="7">
        <v>24</v>
      </c>
      <c r="I30" s="11">
        <v>6</v>
      </c>
      <c r="J30" s="11">
        <v>2</v>
      </c>
      <c r="K30" s="22">
        <f t="shared" ref="K30:K36" si="29">J30*I30</f>
        <v>12</v>
      </c>
      <c r="L30" s="7">
        <f t="shared" ref="L30:L36" si="30">E30*K30</f>
        <v>720</v>
      </c>
      <c r="M30" s="7">
        <f t="shared" ref="M30:M36" si="31">(H30+1.5)*J30+13</f>
        <v>64</v>
      </c>
      <c r="N30" s="11">
        <v>2</v>
      </c>
      <c r="O30" s="22">
        <f t="shared" ref="O30:O36" si="32">I30*N30</f>
        <v>12</v>
      </c>
      <c r="P30" s="7">
        <f t="shared" ref="P30:P36" si="33">E30*O30</f>
        <v>720</v>
      </c>
      <c r="Q30" s="14">
        <f t="shared" ref="Q30:Q36" si="34">(H30+1.5)*N30</f>
        <v>51</v>
      </c>
      <c r="R30" s="15">
        <f t="shared" ref="R30:R36" si="35">(L30+P30+17.5)*14</f>
        <v>20405</v>
      </c>
      <c r="S30" s="14">
        <f t="shared" ref="S30:S36" si="36">M30+Q30</f>
        <v>115</v>
      </c>
      <c r="T30" s="22">
        <f t="shared" ref="T30:T36" si="37">K30*C30*14+O30*C30*14</f>
        <v>336</v>
      </c>
    </row>
    <row r="31" spans="1:20">
      <c r="A31" s="3">
        <v>9.8000000000000007</v>
      </c>
      <c r="B31" s="11" t="s">
        <v>28</v>
      </c>
      <c r="C31" s="22">
        <v>2</v>
      </c>
      <c r="D31" s="11">
        <f t="shared" si="20"/>
        <v>19.600000000000001</v>
      </c>
      <c r="E31" s="11">
        <f t="shared" si="21"/>
        <v>20.100000000000001</v>
      </c>
      <c r="F31" s="6">
        <v>26.7</v>
      </c>
      <c r="G31" s="7">
        <v>19.8</v>
      </c>
      <c r="H31" s="7">
        <v>19</v>
      </c>
      <c r="I31" s="11">
        <v>12</v>
      </c>
      <c r="J31" s="11">
        <v>4</v>
      </c>
      <c r="K31" s="22">
        <f t="shared" si="29"/>
        <v>48</v>
      </c>
      <c r="L31" s="7">
        <f t="shared" si="30"/>
        <v>964.80000000000007</v>
      </c>
      <c r="M31" s="7">
        <f t="shared" si="31"/>
        <v>95</v>
      </c>
      <c r="N31" s="11">
        <v>3</v>
      </c>
      <c r="O31" s="22">
        <f t="shared" si="32"/>
        <v>36</v>
      </c>
      <c r="P31" s="7">
        <f t="shared" si="33"/>
        <v>723.6</v>
      </c>
      <c r="Q31" s="14">
        <f t="shared" si="34"/>
        <v>61.5</v>
      </c>
      <c r="R31" s="15">
        <f t="shared" si="35"/>
        <v>23882.600000000002</v>
      </c>
      <c r="S31" s="14">
        <f t="shared" si="36"/>
        <v>156.5</v>
      </c>
      <c r="T31" s="22">
        <f t="shared" si="37"/>
        <v>2352</v>
      </c>
    </row>
    <row r="32" spans="1:20">
      <c r="A32" s="3">
        <v>10.6</v>
      </c>
      <c r="B32" s="8" t="s">
        <v>29</v>
      </c>
      <c r="C32" s="22">
        <v>2</v>
      </c>
      <c r="D32" s="11">
        <f t="shared" si="20"/>
        <v>21.2</v>
      </c>
      <c r="E32" s="11">
        <f t="shared" si="21"/>
        <v>21.7</v>
      </c>
      <c r="F32" s="6">
        <v>26.7</v>
      </c>
      <c r="G32" s="7">
        <v>19.8</v>
      </c>
      <c r="H32" s="7">
        <v>19</v>
      </c>
      <c r="I32" s="11">
        <v>12</v>
      </c>
      <c r="J32" s="11">
        <v>3</v>
      </c>
      <c r="K32" s="22">
        <f t="shared" si="29"/>
        <v>36</v>
      </c>
      <c r="L32" s="7">
        <f t="shared" si="30"/>
        <v>781.19999999999993</v>
      </c>
      <c r="M32" s="7">
        <f t="shared" si="31"/>
        <v>74.5</v>
      </c>
      <c r="N32" s="11">
        <v>3</v>
      </c>
      <c r="O32" s="22">
        <f t="shared" si="32"/>
        <v>36</v>
      </c>
      <c r="P32" s="7">
        <f t="shared" si="33"/>
        <v>781.19999999999993</v>
      </c>
      <c r="Q32" s="14">
        <f t="shared" si="34"/>
        <v>61.5</v>
      </c>
      <c r="R32" s="15">
        <f t="shared" si="35"/>
        <v>22118.6</v>
      </c>
      <c r="S32" s="14">
        <f t="shared" si="36"/>
        <v>136</v>
      </c>
      <c r="T32" s="22">
        <f t="shared" si="37"/>
        <v>2016</v>
      </c>
    </row>
    <row r="33" spans="1:20">
      <c r="A33" s="3">
        <v>12.26</v>
      </c>
      <c r="B33" s="8" t="s">
        <v>30</v>
      </c>
      <c r="C33" s="22">
        <v>1</v>
      </c>
      <c r="D33" s="11">
        <f t="shared" si="20"/>
        <v>12.26</v>
      </c>
      <c r="E33" s="11">
        <f t="shared" si="21"/>
        <v>12.76</v>
      </c>
      <c r="F33" s="6">
        <v>19.8</v>
      </c>
      <c r="G33" s="7">
        <v>16.8</v>
      </c>
      <c r="H33" s="7">
        <v>19</v>
      </c>
      <c r="I33" s="11">
        <v>20</v>
      </c>
      <c r="J33" s="11">
        <v>3</v>
      </c>
      <c r="K33" s="22">
        <f t="shared" si="29"/>
        <v>60</v>
      </c>
      <c r="L33" s="7">
        <f t="shared" si="30"/>
        <v>765.6</v>
      </c>
      <c r="M33" s="7">
        <f t="shared" si="31"/>
        <v>74.5</v>
      </c>
      <c r="N33" s="11">
        <v>3</v>
      </c>
      <c r="O33" s="22">
        <f t="shared" si="32"/>
        <v>60</v>
      </c>
      <c r="P33" s="7">
        <f t="shared" si="33"/>
        <v>765.6</v>
      </c>
      <c r="Q33" s="14">
        <f t="shared" si="34"/>
        <v>61.5</v>
      </c>
      <c r="R33" s="15">
        <f t="shared" si="35"/>
        <v>21681.8</v>
      </c>
      <c r="S33" s="14">
        <f t="shared" si="36"/>
        <v>136</v>
      </c>
      <c r="T33" s="22">
        <f t="shared" si="37"/>
        <v>1680</v>
      </c>
    </row>
    <row r="34" spans="1:20">
      <c r="A34" s="3">
        <v>12.55</v>
      </c>
      <c r="B34" s="16" t="s">
        <v>31</v>
      </c>
      <c r="C34" s="22">
        <v>1</v>
      </c>
      <c r="D34" s="11">
        <f t="shared" si="20"/>
        <v>12.55</v>
      </c>
      <c r="E34" s="11">
        <f t="shared" si="21"/>
        <v>13.05</v>
      </c>
      <c r="F34" s="6">
        <v>19.8</v>
      </c>
      <c r="G34" s="7">
        <v>16.8</v>
      </c>
      <c r="H34" s="7">
        <v>19</v>
      </c>
      <c r="I34" s="11">
        <v>20</v>
      </c>
      <c r="J34" s="11">
        <v>3</v>
      </c>
      <c r="K34" s="22">
        <f t="shared" si="29"/>
        <v>60</v>
      </c>
      <c r="L34" s="7">
        <f t="shared" si="30"/>
        <v>783</v>
      </c>
      <c r="M34" s="7">
        <f t="shared" si="31"/>
        <v>74.5</v>
      </c>
      <c r="N34" s="11">
        <v>3</v>
      </c>
      <c r="O34" s="22">
        <f t="shared" si="32"/>
        <v>60</v>
      </c>
      <c r="P34" s="7">
        <f t="shared" si="33"/>
        <v>783</v>
      </c>
      <c r="Q34" s="14">
        <f t="shared" si="34"/>
        <v>61.5</v>
      </c>
      <c r="R34" s="15">
        <f t="shared" si="35"/>
        <v>22169</v>
      </c>
      <c r="S34" s="14">
        <f t="shared" si="36"/>
        <v>136</v>
      </c>
      <c r="T34" s="22">
        <f t="shared" si="37"/>
        <v>1680</v>
      </c>
    </row>
    <row r="35" spans="1:20">
      <c r="A35" s="3">
        <v>13.2</v>
      </c>
      <c r="B35" s="16" t="s">
        <v>32</v>
      </c>
      <c r="C35" s="22">
        <v>1</v>
      </c>
      <c r="D35" s="11">
        <f t="shared" si="20"/>
        <v>13.2</v>
      </c>
      <c r="E35" s="11">
        <f t="shared" si="21"/>
        <v>13.7</v>
      </c>
      <c r="F35" s="6">
        <v>19.8</v>
      </c>
      <c r="G35" s="7">
        <v>16.8</v>
      </c>
      <c r="H35" s="7">
        <v>19</v>
      </c>
      <c r="I35" s="11">
        <v>20</v>
      </c>
      <c r="J35" s="11">
        <v>3</v>
      </c>
      <c r="K35" s="22">
        <f t="shared" si="29"/>
        <v>60</v>
      </c>
      <c r="L35" s="7">
        <f t="shared" si="30"/>
        <v>822</v>
      </c>
      <c r="M35" s="7">
        <f t="shared" si="31"/>
        <v>74.5</v>
      </c>
      <c r="N35" s="11">
        <v>3</v>
      </c>
      <c r="O35" s="22">
        <f t="shared" si="32"/>
        <v>60</v>
      </c>
      <c r="P35" s="7">
        <f t="shared" si="33"/>
        <v>822</v>
      </c>
      <c r="Q35" s="14">
        <f t="shared" si="34"/>
        <v>61.5</v>
      </c>
      <c r="R35" s="15">
        <f t="shared" si="35"/>
        <v>23261</v>
      </c>
      <c r="S35" s="14">
        <f t="shared" si="36"/>
        <v>136</v>
      </c>
      <c r="T35" s="22">
        <f t="shared" si="37"/>
        <v>1680</v>
      </c>
    </row>
    <row r="36" spans="1:20">
      <c r="A36" s="3">
        <v>13.7</v>
      </c>
      <c r="B36" s="8" t="s">
        <v>33</v>
      </c>
      <c r="C36" s="22">
        <v>1</v>
      </c>
      <c r="D36" s="11">
        <f t="shared" si="20"/>
        <v>13.7</v>
      </c>
      <c r="E36" s="11">
        <f t="shared" si="21"/>
        <v>14.2</v>
      </c>
      <c r="F36" s="6">
        <v>21</v>
      </c>
      <c r="G36" s="7">
        <v>17.899999999999999</v>
      </c>
      <c r="H36" s="7">
        <v>20</v>
      </c>
      <c r="I36" s="11">
        <v>20</v>
      </c>
      <c r="J36" s="11">
        <v>3</v>
      </c>
      <c r="K36" s="22">
        <f t="shared" si="29"/>
        <v>60</v>
      </c>
      <c r="L36" s="7">
        <f t="shared" si="30"/>
        <v>852</v>
      </c>
      <c r="M36" s="7">
        <f t="shared" si="31"/>
        <v>77.5</v>
      </c>
      <c r="N36" s="11">
        <v>2</v>
      </c>
      <c r="O36" s="22">
        <f t="shared" si="32"/>
        <v>40</v>
      </c>
      <c r="P36" s="7">
        <f t="shared" si="33"/>
        <v>568</v>
      </c>
      <c r="Q36" s="14">
        <f t="shared" si="34"/>
        <v>43</v>
      </c>
      <c r="R36" s="15">
        <f t="shared" si="35"/>
        <v>20125</v>
      </c>
      <c r="S36" s="14">
        <f t="shared" si="36"/>
        <v>120.5</v>
      </c>
      <c r="T36" s="22">
        <f t="shared" si="37"/>
        <v>1400</v>
      </c>
    </row>
    <row r="37" spans="1:20">
      <c r="A37" s="3">
        <v>14.1</v>
      </c>
      <c r="B37" s="8" t="s">
        <v>34</v>
      </c>
      <c r="C37" s="22">
        <v>1</v>
      </c>
      <c r="D37" s="11">
        <f t="shared" si="20"/>
        <v>14.1</v>
      </c>
      <c r="E37" s="11">
        <f t="shared" ref="E37:E45" si="38">A37*C37+0.5</f>
        <v>14.6</v>
      </c>
      <c r="F37" s="6">
        <v>19.8</v>
      </c>
      <c r="G37" s="7">
        <v>16.8</v>
      </c>
      <c r="H37" s="7">
        <v>19</v>
      </c>
      <c r="I37" s="11">
        <v>20</v>
      </c>
      <c r="J37" s="11">
        <v>3</v>
      </c>
      <c r="K37" s="22">
        <f t="shared" ref="K37:K40" si="39">J37*I37</f>
        <v>60</v>
      </c>
      <c r="L37" s="7">
        <f t="shared" ref="L37:L40" si="40">E37*K37</f>
        <v>876</v>
      </c>
      <c r="M37" s="7">
        <f t="shared" ref="M37:M40" si="41">(H37+1.5)*J37+13</f>
        <v>74.5</v>
      </c>
      <c r="N37" s="11">
        <v>2</v>
      </c>
      <c r="O37" s="22">
        <f t="shared" ref="O37:O40" si="42">I37*N37</f>
        <v>40</v>
      </c>
      <c r="P37" s="7">
        <f t="shared" ref="P37:P40" si="43">E37*O37</f>
        <v>584</v>
      </c>
      <c r="Q37" s="14">
        <f t="shared" ref="Q37:Q40" si="44">(H37+1.5)*N37</f>
        <v>41</v>
      </c>
      <c r="R37" s="15">
        <f t="shared" ref="R37:R40" si="45">(L37+P37+17.5)*14</f>
        <v>20685</v>
      </c>
      <c r="S37" s="14">
        <f t="shared" ref="S37:S40" si="46">M37+Q37</f>
        <v>115.5</v>
      </c>
      <c r="T37" s="22">
        <f t="shared" ref="T37:T40" si="47">K37*C37*14+O37*C37*14</f>
        <v>1400</v>
      </c>
    </row>
    <row r="38" spans="1:20">
      <c r="A38" s="3">
        <v>16.05</v>
      </c>
      <c r="B38" s="8" t="s">
        <v>35</v>
      </c>
      <c r="C38" s="22">
        <v>1</v>
      </c>
      <c r="D38" s="11">
        <f t="shared" si="20"/>
        <v>16.05</v>
      </c>
      <c r="E38" s="11">
        <f t="shared" si="38"/>
        <v>16.55</v>
      </c>
      <c r="F38" s="6">
        <v>23.1</v>
      </c>
      <c r="G38" s="7">
        <v>14</v>
      </c>
      <c r="H38" s="7">
        <v>23</v>
      </c>
      <c r="I38" s="11">
        <v>21</v>
      </c>
      <c r="J38" s="11">
        <v>2</v>
      </c>
      <c r="K38" s="22">
        <f t="shared" si="39"/>
        <v>42</v>
      </c>
      <c r="L38" s="7">
        <f t="shared" si="40"/>
        <v>695.1</v>
      </c>
      <c r="M38" s="7">
        <f t="shared" si="41"/>
        <v>62</v>
      </c>
      <c r="N38" s="11">
        <v>2</v>
      </c>
      <c r="O38" s="22">
        <f t="shared" si="42"/>
        <v>42</v>
      </c>
      <c r="P38" s="7">
        <f t="shared" si="43"/>
        <v>695.1</v>
      </c>
      <c r="Q38" s="14">
        <f t="shared" si="44"/>
        <v>49</v>
      </c>
      <c r="R38" s="15">
        <f t="shared" si="45"/>
        <v>19707.8</v>
      </c>
      <c r="S38" s="14">
        <f t="shared" si="46"/>
        <v>111</v>
      </c>
      <c r="T38" s="22">
        <f t="shared" si="47"/>
        <v>1176</v>
      </c>
    </row>
    <row r="39" spans="1:20">
      <c r="A39" s="3">
        <v>17.5</v>
      </c>
      <c r="B39" s="8" t="s">
        <v>36</v>
      </c>
      <c r="C39" s="22">
        <v>1</v>
      </c>
      <c r="D39" s="11">
        <f t="shared" si="20"/>
        <v>17.5</v>
      </c>
      <c r="E39" s="11">
        <f t="shared" si="38"/>
        <v>18</v>
      </c>
      <c r="F39" s="6">
        <v>23.1</v>
      </c>
      <c r="G39" s="7">
        <v>14</v>
      </c>
      <c r="H39" s="7">
        <v>23</v>
      </c>
      <c r="I39" s="11">
        <v>21</v>
      </c>
      <c r="J39" s="11">
        <v>2</v>
      </c>
      <c r="K39" s="22">
        <f t="shared" si="39"/>
        <v>42</v>
      </c>
      <c r="L39" s="7">
        <f t="shared" si="40"/>
        <v>756</v>
      </c>
      <c r="M39" s="7">
        <f t="shared" si="41"/>
        <v>62</v>
      </c>
      <c r="N39" s="11">
        <v>2</v>
      </c>
      <c r="O39" s="22">
        <f t="shared" si="42"/>
        <v>42</v>
      </c>
      <c r="P39" s="7">
        <f t="shared" si="43"/>
        <v>756</v>
      </c>
      <c r="Q39" s="14">
        <f t="shared" si="44"/>
        <v>49</v>
      </c>
      <c r="R39" s="15">
        <f t="shared" si="45"/>
        <v>21413</v>
      </c>
      <c r="S39" s="14">
        <f t="shared" si="46"/>
        <v>111</v>
      </c>
      <c r="T39" s="22">
        <f t="shared" si="47"/>
        <v>1176</v>
      </c>
    </row>
    <row r="40" spans="1:20">
      <c r="A40" s="3">
        <v>20.3</v>
      </c>
      <c r="B40" s="16" t="s">
        <v>37</v>
      </c>
      <c r="C40" s="22">
        <v>1</v>
      </c>
      <c r="D40" s="11">
        <f t="shared" si="20"/>
        <v>20.3</v>
      </c>
      <c r="E40" s="11">
        <f t="shared" si="38"/>
        <v>20.8</v>
      </c>
      <c r="F40" s="6">
        <v>36.299999999999997</v>
      </c>
      <c r="G40" s="7">
        <v>18.2</v>
      </c>
      <c r="H40" s="7">
        <v>20.9</v>
      </c>
      <c r="I40" s="11">
        <v>12</v>
      </c>
      <c r="J40" s="11">
        <v>3</v>
      </c>
      <c r="K40" s="22">
        <f t="shared" si="39"/>
        <v>36</v>
      </c>
      <c r="L40" s="7">
        <f t="shared" si="40"/>
        <v>748.80000000000007</v>
      </c>
      <c r="M40" s="7">
        <f t="shared" si="41"/>
        <v>80.199999999999989</v>
      </c>
      <c r="N40" s="11">
        <v>3</v>
      </c>
      <c r="O40" s="22">
        <f t="shared" si="42"/>
        <v>36</v>
      </c>
      <c r="P40" s="7">
        <f t="shared" si="43"/>
        <v>748.80000000000007</v>
      </c>
      <c r="Q40" s="14">
        <f t="shared" si="44"/>
        <v>67.199999999999989</v>
      </c>
      <c r="R40" s="15">
        <f t="shared" si="45"/>
        <v>21211.4</v>
      </c>
      <c r="S40" s="14">
        <f t="shared" si="46"/>
        <v>147.39999999999998</v>
      </c>
      <c r="T40" s="22">
        <f t="shared" si="47"/>
        <v>1008</v>
      </c>
    </row>
    <row r="41" spans="1:20">
      <c r="A41" s="3">
        <v>20.13</v>
      </c>
      <c r="B41" s="16" t="s">
        <v>38</v>
      </c>
      <c r="C41" s="22">
        <v>1</v>
      </c>
      <c r="D41" s="11">
        <f t="shared" si="20"/>
        <v>20.13</v>
      </c>
      <c r="E41" s="11">
        <f t="shared" si="38"/>
        <v>20.63</v>
      </c>
      <c r="F41" s="6">
        <v>33</v>
      </c>
      <c r="G41" s="7">
        <v>17.399999999999999</v>
      </c>
      <c r="H41" s="7">
        <v>18.8</v>
      </c>
      <c r="I41" s="11">
        <v>12</v>
      </c>
      <c r="J41" s="11">
        <v>3</v>
      </c>
      <c r="K41" s="22">
        <f t="shared" ref="K41:K45" si="48">J41*I41</f>
        <v>36</v>
      </c>
      <c r="L41" s="7">
        <f>E41*K41</f>
        <v>742.68</v>
      </c>
      <c r="M41" s="7">
        <f t="shared" ref="M41:M45" si="49">(H41+1.5)*J41+13</f>
        <v>73.900000000000006</v>
      </c>
      <c r="N41" s="11">
        <v>3</v>
      </c>
      <c r="O41" s="22">
        <f t="shared" ref="O41:O45" si="50">I41*N41</f>
        <v>36</v>
      </c>
      <c r="P41" s="7">
        <f t="shared" ref="P41:P45" si="51">E41*O41</f>
        <v>742.68</v>
      </c>
      <c r="Q41" s="14">
        <f t="shared" ref="Q41:Q45" si="52">(H41+1.5)*N41</f>
        <v>60.900000000000006</v>
      </c>
      <c r="R41" s="15">
        <f t="shared" ref="R41:R45" si="53">(L41+P41+17.5)*14</f>
        <v>21040.039999999997</v>
      </c>
      <c r="S41" s="14">
        <f t="shared" ref="S41:S45" si="54">M41+Q41</f>
        <v>134.80000000000001</v>
      </c>
      <c r="T41" s="22">
        <f t="shared" ref="T41:T45" si="55">K41*C41*14+O41*C41*14</f>
        <v>1008</v>
      </c>
    </row>
    <row r="42" spans="1:20">
      <c r="A42" s="3">
        <v>22.5</v>
      </c>
      <c r="B42" s="8" t="s">
        <v>39</v>
      </c>
      <c r="C42" s="22">
        <v>1</v>
      </c>
      <c r="D42" s="11">
        <f t="shared" si="20"/>
        <v>22.5</v>
      </c>
      <c r="E42" s="11">
        <f t="shared" si="38"/>
        <v>23</v>
      </c>
      <c r="F42" s="6">
        <v>26.3</v>
      </c>
      <c r="G42" s="7">
        <v>17.100000000000001</v>
      </c>
      <c r="H42" s="7">
        <v>23</v>
      </c>
      <c r="I42" s="11">
        <v>16</v>
      </c>
      <c r="J42" s="11">
        <v>2</v>
      </c>
      <c r="K42" s="22">
        <f t="shared" si="48"/>
        <v>32</v>
      </c>
      <c r="L42" s="7">
        <f t="shared" ref="L42:L45" si="56">E42*K42</f>
        <v>736</v>
      </c>
      <c r="M42" s="7">
        <f t="shared" si="49"/>
        <v>62</v>
      </c>
      <c r="N42" s="11">
        <v>2</v>
      </c>
      <c r="O42" s="22">
        <f t="shared" si="50"/>
        <v>32</v>
      </c>
      <c r="P42" s="7">
        <f t="shared" si="51"/>
        <v>736</v>
      </c>
      <c r="Q42" s="14">
        <f t="shared" si="52"/>
        <v>49</v>
      </c>
      <c r="R42" s="15">
        <f t="shared" si="53"/>
        <v>20853</v>
      </c>
      <c r="S42" s="14">
        <f t="shared" si="54"/>
        <v>111</v>
      </c>
      <c r="T42" s="22">
        <f t="shared" si="55"/>
        <v>896</v>
      </c>
    </row>
    <row r="43" spans="1:20">
      <c r="A43" s="3">
        <v>23.5</v>
      </c>
      <c r="B43" s="8" t="s">
        <v>40</v>
      </c>
      <c r="C43" s="22">
        <v>1</v>
      </c>
      <c r="D43" s="11">
        <f t="shared" si="20"/>
        <v>23.5</v>
      </c>
      <c r="E43" s="11">
        <f t="shared" si="38"/>
        <v>24</v>
      </c>
      <c r="F43" s="6">
        <v>26.3</v>
      </c>
      <c r="G43" s="7">
        <v>17.100000000000001</v>
      </c>
      <c r="H43" s="7">
        <v>23</v>
      </c>
      <c r="I43" s="11">
        <v>16</v>
      </c>
      <c r="J43" s="11">
        <v>2</v>
      </c>
      <c r="K43" s="22">
        <f t="shared" si="48"/>
        <v>32</v>
      </c>
      <c r="L43" s="7">
        <f t="shared" si="56"/>
        <v>768</v>
      </c>
      <c r="M43" s="7">
        <f t="shared" si="49"/>
        <v>62</v>
      </c>
      <c r="N43" s="11">
        <v>2</v>
      </c>
      <c r="O43" s="22">
        <f t="shared" si="50"/>
        <v>32</v>
      </c>
      <c r="P43" s="7">
        <f t="shared" si="51"/>
        <v>768</v>
      </c>
      <c r="Q43" s="14">
        <f t="shared" si="52"/>
        <v>49</v>
      </c>
      <c r="R43" s="15">
        <f t="shared" si="53"/>
        <v>21749</v>
      </c>
      <c r="S43" s="14">
        <f t="shared" si="54"/>
        <v>111</v>
      </c>
      <c r="T43" s="22">
        <f t="shared" si="55"/>
        <v>896</v>
      </c>
    </row>
    <row r="44" spans="1:20">
      <c r="A44" s="3">
        <v>28</v>
      </c>
      <c r="B44" s="8" t="s">
        <v>41</v>
      </c>
      <c r="C44" s="22">
        <v>1</v>
      </c>
      <c r="D44" s="11">
        <f t="shared" si="20"/>
        <v>28</v>
      </c>
      <c r="E44" s="11">
        <f t="shared" si="38"/>
        <v>28.5</v>
      </c>
      <c r="F44" s="6">
        <v>33</v>
      </c>
      <c r="G44" s="7">
        <v>17.5</v>
      </c>
      <c r="H44" s="7">
        <v>24</v>
      </c>
      <c r="I44" s="11">
        <v>12</v>
      </c>
      <c r="J44" s="11">
        <v>2</v>
      </c>
      <c r="K44" s="22">
        <f t="shared" si="48"/>
        <v>24</v>
      </c>
      <c r="L44" s="7">
        <f t="shared" si="56"/>
        <v>684</v>
      </c>
      <c r="M44" s="7">
        <f t="shared" si="49"/>
        <v>64</v>
      </c>
      <c r="N44" s="11">
        <v>2</v>
      </c>
      <c r="O44" s="22">
        <f t="shared" si="50"/>
        <v>24</v>
      </c>
      <c r="P44" s="7">
        <f t="shared" si="51"/>
        <v>684</v>
      </c>
      <c r="Q44" s="14">
        <f t="shared" si="52"/>
        <v>51</v>
      </c>
      <c r="R44" s="15">
        <f t="shared" si="53"/>
        <v>19397</v>
      </c>
      <c r="S44" s="14">
        <f t="shared" si="54"/>
        <v>115</v>
      </c>
      <c r="T44" s="22">
        <f t="shared" si="55"/>
        <v>672</v>
      </c>
    </row>
    <row r="45" spans="1:20">
      <c r="A45" s="3">
        <v>28.3</v>
      </c>
      <c r="B45" s="8" t="s">
        <v>42</v>
      </c>
      <c r="C45" s="22">
        <v>1</v>
      </c>
      <c r="D45" s="11">
        <f t="shared" si="20"/>
        <v>28.3</v>
      </c>
      <c r="E45" s="11">
        <f t="shared" si="38"/>
        <v>28.8</v>
      </c>
      <c r="F45" s="6">
        <v>31.7</v>
      </c>
      <c r="G45" s="7">
        <v>18.7</v>
      </c>
      <c r="H45" s="7">
        <v>25</v>
      </c>
      <c r="I45" s="11">
        <v>12</v>
      </c>
      <c r="J45" s="11">
        <v>2</v>
      </c>
      <c r="K45" s="22">
        <f t="shared" si="48"/>
        <v>24</v>
      </c>
      <c r="L45" s="7">
        <f t="shared" si="56"/>
        <v>691.2</v>
      </c>
      <c r="M45" s="7">
        <f t="shared" si="49"/>
        <v>66</v>
      </c>
      <c r="N45" s="11">
        <v>2</v>
      </c>
      <c r="O45" s="22">
        <f t="shared" si="50"/>
        <v>24</v>
      </c>
      <c r="P45" s="7">
        <f t="shared" si="51"/>
        <v>691.2</v>
      </c>
      <c r="Q45" s="14">
        <f t="shared" si="52"/>
        <v>53</v>
      </c>
      <c r="R45" s="15">
        <f t="shared" si="53"/>
        <v>19598.600000000002</v>
      </c>
      <c r="S45" s="14">
        <f t="shared" si="54"/>
        <v>119</v>
      </c>
      <c r="T45" s="22">
        <f t="shared" si="55"/>
        <v>672</v>
      </c>
    </row>
    <row r="46" spans="1:20">
      <c r="A46" s="3">
        <v>29.4</v>
      </c>
      <c r="B46" s="8" t="s">
        <v>43</v>
      </c>
      <c r="C46" s="22">
        <v>1</v>
      </c>
      <c r="D46" s="11">
        <f t="shared" ref="D46:D51" si="57">A46*C46</f>
        <v>29.4</v>
      </c>
      <c r="E46" s="11">
        <f t="shared" ref="E46:E51" si="58">A46*C46+0.5</f>
        <v>29.9</v>
      </c>
      <c r="F46" s="6">
        <v>33</v>
      </c>
      <c r="G46" s="7">
        <v>17.5</v>
      </c>
      <c r="H46" s="7">
        <v>24</v>
      </c>
      <c r="I46" s="11">
        <v>12</v>
      </c>
      <c r="J46" s="11">
        <v>2</v>
      </c>
      <c r="K46" s="22">
        <f t="shared" ref="K46:K51" si="59">J46*I46</f>
        <v>24</v>
      </c>
      <c r="L46" s="7">
        <f t="shared" ref="L46:L52" si="60">E46*K46</f>
        <v>717.59999999999991</v>
      </c>
      <c r="M46" s="7">
        <f t="shared" ref="M46:M51" si="61">(H46+1.5)*J46+13</f>
        <v>64</v>
      </c>
      <c r="N46" s="11">
        <v>2</v>
      </c>
      <c r="O46" s="22">
        <f t="shared" ref="O46:O49" si="62">I46*N46</f>
        <v>24</v>
      </c>
      <c r="P46" s="7">
        <f t="shared" ref="P46:P49" si="63">E46*O46</f>
        <v>717.59999999999991</v>
      </c>
      <c r="Q46" s="14">
        <f t="shared" ref="Q46:Q49" si="64">(H46+1.5)*N46</f>
        <v>51</v>
      </c>
      <c r="R46" s="15">
        <f t="shared" ref="R46:R49" si="65">(L46+P46+17.5)*14</f>
        <v>20337.799999999996</v>
      </c>
      <c r="S46" s="14">
        <f t="shared" ref="S46:S49" si="66">M46+Q46</f>
        <v>115</v>
      </c>
      <c r="T46" s="22">
        <f t="shared" ref="T46:T49" si="67">K46*C46*14+O46*C46*14</f>
        <v>672</v>
      </c>
    </row>
    <row r="47" spans="1:20">
      <c r="A47" s="3">
        <v>34.799999999999997</v>
      </c>
      <c r="B47" s="16" t="s">
        <v>44</v>
      </c>
      <c r="C47" s="22">
        <v>1</v>
      </c>
      <c r="D47" s="11">
        <f t="shared" si="57"/>
        <v>34.799999999999997</v>
      </c>
      <c r="E47" s="11">
        <f t="shared" si="58"/>
        <v>35.299999999999997</v>
      </c>
      <c r="F47" s="6">
        <v>41</v>
      </c>
      <c r="G47" s="7">
        <v>18.5</v>
      </c>
      <c r="H47" s="7">
        <v>24.3</v>
      </c>
      <c r="I47" s="11">
        <v>8</v>
      </c>
      <c r="J47" s="11">
        <v>3</v>
      </c>
      <c r="K47" s="22">
        <f t="shared" si="59"/>
        <v>24</v>
      </c>
      <c r="L47" s="7">
        <f t="shared" si="60"/>
        <v>847.19999999999993</v>
      </c>
      <c r="M47" s="7">
        <f t="shared" si="61"/>
        <v>90.4</v>
      </c>
      <c r="N47" s="11">
        <v>3</v>
      </c>
      <c r="O47" s="22">
        <f t="shared" si="62"/>
        <v>24</v>
      </c>
      <c r="P47" s="7">
        <f t="shared" si="63"/>
        <v>847.19999999999993</v>
      </c>
      <c r="Q47" s="14">
        <f t="shared" si="64"/>
        <v>77.400000000000006</v>
      </c>
      <c r="R47" s="15">
        <f t="shared" si="65"/>
        <v>23966.6</v>
      </c>
      <c r="S47" s="14">
        <f t="shared" si="66"/>
        <v>167.8</v>
      </c>
      <c r="T47" s="22">
        <f t="shared" si="67"/>
        <v>672</v>
      </c>
    </row>
    <row r="48" spans="1:20">
      <c r="A48" s="3">
        <v>41.4</v>
      </c>
      <c r="B48" s="8" t="s">
        <v>45</v>
      </c>
      <c r="C48" s="22">
        <v>1</v>
      </c>
      <c r="D48" s="11">
        <f t="shared" si="57"/>
        <v>41.4</v>
      </c>
      <c r="E48" s="11">
        <f t="shared" si="58"/>
        <v>41.9</v>
      </c>
      <c r="F48" s="6">
        <v>48.6</v>
      </c>
      <c r="G48" s="7">
        <v>18.3</v>
      </c>
      <c r="H48" s="7">
        <v>25.5</v>
      </c>
      <c r="I48" s="11">
        <v>8</v>
      </c>
      <c r="J48" s="11">
        <v>3</v>
      </c>
      <c r="K48" s="22">
        <f t="shared" si="59"/>
        <v>24</v>
      </c>
      <c r="L48" s="7">
        <f t="shared" si="60"/>
        <v>1005.5999999999999</v>
      </c>
      <c r="M48" s="7">
        <f t="shared" si="61"/>
        <v>94</v>
      </c>
      <c r="N48" s="11">
        <v>2</v>
      </c>
      <c r="O48" s="22">
        <f t="shared" si="62"/>
        <v>16</v>
      </c>
      <c r="P48" s="7">
        <f t="shared" si="63"/>
        <v>670.4</v>
      </c>
      <c r="Q48" s="14">
        <f t="shared" si="64"/>
        <v>54</v>
      </c>
      <c r="R48" s="15">
        <f t="shared" si="65"/>
        <v>23709</v>
      </c>
      <c r="S48" s="14">
        <f t="shared" si="66"/>
        <v>148</v>
      </c>
      <c r="T48" s="22">
        <f t="shared" si="67"/>
        <v>560</v>
      </c>
    </row>
    <row r="49" spans="1:20">
      <c r="A49" s="3">
        <v>60.7</v>
      </c>
      <c r="B49" s="8" t="s">
        <v>46</v>
      </c>
      <c r="C49" s="22">
        <v>1</v>
      </c>
      <c r="D49" s="11">
        <f t="shared" si="57"/>
        <v>60.7</v>
      </c>
      <c r="E49" s="11">
        <f t="shared" si="58"/>
        <v>61.2</v>
      </c>
      <c r="F49" s="6">
        <v>51</v>
      </c>
      <c r="G49" s="7">
        <v>27.5</v>
      </c>
      <c r="H49" s="7">
        <v>26.8</v>
      </c>
      <c r="I49" s="11">
        <v>4</v>
      </c>
      <c r="J49" s="11">
        <v>2</v>
      </c>
      <c r="K49" s="22">
        <f t="shared" si="59"/>
        <v>8</v>
      </c>
      <c r="L49" s="7">
        <f t="shared" si="60"/>
        <v>489.6</v>
      </c>
      <c r="M49" s="7">
        <f t="shared" si="61"/>
        <v>69.599999999999994</v>
      </c>
      <c r="N49" s="11">
        <v>2</v>
      </c>
      <c r="O49" s="22">
        <f t="shared" si="62"/>
        <v>8</v>
      </c>
      <c r="P49" s="7">
        <f t="shared" si="63"/>
        <v>489.6</v>
      </c>
      <c r="Q49" s="14">
        <f t="shared" si="64"/>
        <v>56.6</v>
      </c>
      <c r="R49" s="15">
        <f t="shared" si="65"/>
        <v>13953.800000000001</v>
      </c>
      <c r="S49" s="14">
        <f t="shared" si="66"/>
        <v>126.19999999999999</v>
      </c>
      <c r="T49" s="22">
        <f t="shared" si="67"/>
        <v>224</v>
      </c>
    </row>
    <row r="50" spans="1:20">
      <c r="A50" s="3">
        <v>59.8</v>
      </c>
      <c r="B50" s="8" t="s">
        <v>47</v>
      </c>
      <c r="C50" s="22">
        <v>1</v>
      </c>
      <c r="D50" s="11">
        <f t="shared" si="57"/>
        <v>59.8</v>
      </c>
      <c r="E50" s="11">
        <f t="shared" si="58"/>
        <v>60.3</v>
      </c>
      <c r="F50" s="6">
        <v>52.5</v>
      </c>
      <c r="G50" s="7">
        <v>25</v>
      </c>
      <c r="H50" s="7">
        <v>24</v>
      </c>
      <c r="I50" s="11">
        <v>6</v>
      </c>
      <c r="J50" s="11">
        <v>2</v>
      </c>
      <c r="K50" s="22">
        <f t="shared" si="59"/>
        <v>12</v>
      </c>
      <c r="L50" s="7">
        <f t="shared" si="60"/>
        <v>723.59999999999991</v>
      </c>
      <c r="M50" s="7">
        <f t="shared" si="61"/>
        <v>64</v>
      </c>
      <c r="N50" s="11">
        <v>2</v>
      </c>
      <c r="O50" s="22">
        <f>I50*N50</f>
        <v>12</v>
      </c>
      <c r="P50" s="7">
        <f>E50*O50</f>
        <v>723.59999999999991</v>
      </c>
      <c r="Q50" s="14">
        <f>(H50+1.5)*N50</f>
        <v>51</v>
      </c>
      <c r="R50" s="15">
        <f>(L50+P50+17.5)*14</f>
        <v>20505.799999999996</v>
      </c>
      <c r="S50" s="14">
        <f>M50+Q50</f>
        <v>115</v>
      </c>
      <c r="T50" s="22">
        <f>K50*C50*14+O50*C50*14</f>
        <v>336</v>
      </c>
    </row>
    <row r="51" spans="1:20">
      <c r="A51" s="3">
        <v>64.400000000000006</v>
      </c>
      <c r="B51" s="8" t="s">
        <v>48</v>
      </c>
      <c r="C51" s="22">
        <v>1</v>
      </c>
      <c r="D51" s="11">
        <f t="shared" si="57"/>
        <v>64.400000000000006</v>
      </c>
      <c r="E51" s="11">
        <f t="shared" si="58"/>
        <v>64.900000000000006</v>
      </c>
      <c r="F51" s="6">
        <v>52.5</v>
      </c>
      <c r="G51" s="7">
        <v>25</v>
      </c>
      <c r="H51" s="7">
        <v>24</v>
      </c>
      <c r="I51" s="11">
        <v>4</v>
      </c>
      <c r="J51" s="11">
        <v>3</v>
      </c>
      <c r="K51" s="22">
        <f t="shared" si="59"/>
        <v>12</v>
      </c>
      <c r="L51" s="7">
        <f t="shared" si="60"/>
        <v>778.80000000000007</v>
      </c>
      <c r="M51" s="7">
        <f t="shared" si="61"/>
        <v>89.5</v>
      </c>
      <c r="N51" s="11">
        <v>2</v>
      </c>
      <c r="O51" s="22">
        <f>I51*N51</f>
        <v>8</v>
      </c>
      <c r="P51" s="7">
        <f>E51*O51</f>
        <v>519.20000000000005</v>
      </c>
      <c r="Q51" s="14">
        <f>(H51+1.5)*N51</f>
        <v>51</v>
      </c>
      <c r="R51" s="15">
        <f>(L51+P51+17.5)*14</f>
        <v>18417</v>
      </c>
      <c r="S51" s="14">
        <f>M51+Q51</f>
        <v>140.5</v>
      </c>
      <c r="T51" s="22">
        <f>K51*C51*14+O51*C51*14</f>
        <v>280</v>
      </c>
    </row>
    <row r="52" spans="1:20">
      <c r="A52" s="3">
        <v>68.099999999999994</v>
      </c>
      <c r="B52" s="8" t="s">
        <v>49</v>
      </c>
      <c r="C52" s="22">
        <v>1</v>
      </c>
      <c r="D52" s="11">
        <f t="shared" ref="D52:D115" si="68">A52*C52</f>
        <v>68.099999999999994</v>
      </c>
      <c r="E52" s="11">
        <f t="shared" ref="E52:E115" si="69">A52*C52+0.5</f>
        <v>68.599999999999994</v>
      </c>
      <c r="F52" s="6">
        <v>52.5</v>
      </c>
      <c r="G52" s="7">
        <v>28.1</v>
      </c>
      <c r="H52" s="7">
        <v>24</v>
      </c>
      <c r="I52" s="11">
        <v>4</v>
      </c>
      <c r="J52" s="11">
        <v>3</v>
      </c>
      <c r="K52" s="22">
        <f t="shared" ref="K52:K68" si="70">J52*I52</f>
        <v>12</v>
      </c>
      <c r="L52" s="7">
        <f t="shared" si="60"/>
        <v>823.19999999999993</v>
      </c>
      <c r="M52" s="7">
        <f t="shared" ref="M52:M68" si="71">(H52+1.5)*J52+13</f>
        <v>89.5</v>
      </c>
      <c r="N52" s="11">
        <v>3</v>
      </c>
      <c r="O52" s="22">
        <f t="shared" ref="O52:O68" si="72">I52*N52</f>
        <v>12</v>
      </c>
      <c r="P52" s="7">
        <f t="shared" ref="P52:P68" si="73">E52*O52</f>
        <v>823.19999999999993</v>
      </c>
      <c r="Q52" s="14">
        <f t="shared" ref="Q52:Q68" si="74">(H52+1.5)*N52</f>
        <v>76.5</v>
      </c>
      <c r="R52" s="15">
        <f>(L52+P52+17.5)*14</f>
        <v>23294.6</v>
      </c>
      <c r="S52" s="14">
        <f t="shared" ref="S52:S68" si="75">M52+Q52</f>
        <v>166</v>
      </c>
      <c r="T52" s="22">
        <f t="shared" ref="T52:T68" si="76">K52*C52*14+O52*C52*14</f>
        <v>336</v>
      </c>
    </row>
    <row r="53" spans="1:20">
      <c r="A53" s="11">
        <v>9.8000000000000007</v>
      </c>
      <c r="B53" s="8" t="s">
        <v>50</v>
      </c>
      <c r="C53" s="22">
        <v>2</v>
      </c>
      <c r="D53" s="11">
        <f t="shared" si="68"/>
        <v>19.600000000000001</v>
      </c>
      <c r="E53" s="11">
        <f t="shared" si="69"/>
        <v>20.100000000000001</v>
      </c>
      <c r="F53" s="6">
        <v>26.7</v>
      </c>
      <c r="G53" s="7">
        <v>19.8</v>
      </c>
      <c r="H53" s="7">
        <v>19</v>
      </c>
      <c r="I53" s="11">
        <v>12</v>
      </c>
      <c r="J53" s="11">
        <v>4</v>
      </c>
      <c r="K53" s="22">
        <f t="shared" si="70"/>
        <v>48</v>
      </c>
      <c r="L53" s="7">
        <f t="shared" ref="L53:L68" si="77">E53*K53</f>
        <v>964.80000000000007</v>
      </c>
      <c r="M53" s="7">
        <f t="shared" si="71"/>
        <v>95</v>
      </c>
      <c r="N53" s="11">
        <v>3</v>
      </c>
      <c r="O53" s="22">
        <f t="shared" si="72"/>
        <v>36</v>
      </c>
      <c r="P53" s="7">
        <f t="shared" si="73"/>
        <v>723.6</v>
      </c>
      <c r="Q53" s="14">
        <f t="shared" si="74"/>
        <v>61.5</v>
      </c>
      <c r="R53" s="15">
        <f t="shared" ref="R53:R68" si="78">(L53+P53+17.5)*14</f>
        <v>23882.600000000002</v>
      </c>
      <c r="S53" s="14">
        <f t="shared" si="75"/>
        <v>156.5</v>
      </c>
      <c r="T53" s="22">
        <f t="shared" si="76"/>
        <v>2352</v>
      </c>
    </row>
    <row r="54" spans="1:20">
      <c r="A54" s="11">
        <v>10.6</v>
      </c>
      <c r="B54" s="8" t="s">
        <v>51</v>
      </c>
      <c r="C54" s="22">
        <v>2</v>
      </c>
      <c r="D54" s="11">
        <f t="shared" si="68"/>
        <v>21.2</v>
      </c>
      <c r="E54" s="11">
        <f t="shared" si="69"/>
        <v>21.7</v>
      </c>
      <c r="F54" s="6">
        <v>26.7</v>
      </c>
      <c r="G54" s="7">
        <v>19.8</v>
      </c>
      <c r="H54" s="7">
        <v>19</v>
      </c>
      <c r="I54" s="11">
        <v>12</v>
      </c>
      <c r="J54" s="11">
        <v>3</v>
      </c>
      <c r="K54" s="22">
        <f t="shared" si="70"/>
        <v>36</v>
      </c>
      <c r="L54" s="7">
        <f t="shared" si="77"/>
        <v>781.19999999999993</v>
      </c>
      <c r="M54" s="7">
        <f t="shared" si="71"/>
        <v>74.5</v>
      </c>
      <c r="N54" s="11">
        <v>3</v>
      </c>
      <c r="O54" s="22">
        <f t="shared" si="72"/>
        <v>36</v>
      </c>
      <c r="P54" s="7">
        <f t="shared" si="73"/>
        <v>781.19999999999993</v>
      </c>
      <c r="Q54" s="14">
        <f t="shared" si="74"/>
        <v>61.5</v>
      </c>
      <c r="R54" s="15">
        <f t="shared" si="78"/>
        <v>22118.6</v>
      </c>
      <c r="S54" s="14">
        <f t="shared" si="75"/>
        <v>136</v>
      </c>
      <c r="T54" s="22">
        <f t="shared" si="76"/>
        <v>2016</v>
      </c>
    </row>
    <row r="55" spans="1:20">
      <c r="A55" s="11">
        <v>12.26</v>
      </c>
      <c r="B55" s="8" t="s">
        <v>52</v>
      </c>
      <c r="C55" s="22">
        <v>1</v>
      </c>
      <c r="D55" s="11">
        <f t="shared" si="68"/>
        <v>12.26</v>
      </c>
      <c r="E55" s="11">
        <f t="shared" si="69"/>
        <v>12.76</v>
      </c>
      <c r="F55" s="6">
        <v>19.8</v>
      </c>
      <c r="G55" s="7">
        <v>16.8</v>
      </c>
      <c r="H55" s="7">
        <v>19</v>
      </c>
      <c r="I55" s="11">
        <v>20</v>
      </c>
      <c r="J55" s="11">
        <v>3</v>
      </c>
      <c r="K55" s="22">
        <f t="shared" si="70"/>
        <v>60</v>
      </c>
      <c r="L55" s="7">
        <f t="shared" si="77"/>
        <v>765.6</v>
      </c>
      <c r="M55" s="7">
        <f t="shared" si="71"/>
        <v>74.5</v>
      </c>
      <c r="N55" s="11">
        <v>3</v>
      </c>
      <c r="O55" s="22">
        <f t="shared" si="72"/>
        <v>60</v>
      </c>
      <c r="P55" s="7">
        <f t="shared" si="73"/>
        <v>765.6</v>
      </c>
      <c r="Q55" s="14">
        <f t="shared" si="74"/>
        <v>61.5</v>
      </c>
      <c r="R55" s="15">
        <f t="shared" si="78"/>
        <v>21681.8</v>
      </c>
      <c r="S55" s="14">
        <f t="shared" si="75"/>
        <v>136</v>
      </c>
      <c r="T55" s="22">
        <f t="shared" si="76"/>
        <v>1680</v>
      </c>
    </row>
    <row r="56" spans="1:20">
      <c r="A56" s="11">
        <v>12.55</v>
      </c>
      <c r="B56" s="16" t="s">
        <v>53</v>
      </c>
      <c r="C56" s="22">
        <v>1</v>
      </c>
      <c r="D56" s="11">
        <f t="shared" si="68"/>
        <v>12.55</v>
      </c>
      <c r="E56" s="11">
        <f t="shared" si="69"/>
        <v>13.05</v>
      </c>
      <c r="F56" s="6">
        <v>19.8</v>
      </c>
      <c r="G56" s="7">
        <v>16.8</v>
      </c>
      <c r="H56" s="7">
        <v>19</v>
      </c>
      <c r="I56" s="11">
        <v>20</v>
      </c>
      <c r="J56" s="11">
        <v>3</v>
      </c>
      <c r="K56" s="22">
        <f t="shared" si="70"/>
        <v>60</v>
      </c>
      <c r="L56" s="7">
        <f t="shared" si="77"/>
        <v>783</v>
      </c>
      <c r="M56" s="7">
        <f t="shared" si="71"/>
        <v>74.5</v>
      </c>
      <c r="N56" s="11">
        <v>3</v>
      </c>
      <c r="O56" s="22">
        <f t="shared" si="72"/>
        <v>60</v>
      </c>
      <c r="P56" s="7">
        <f t="shared" si="73"/>
        <v>783</v>
      </c>
      <c r="Q56" s="14">
        <f t="shared" si="74"/>
        <v>61.5</v>
      </c>
      <c r="R56" s="15">
        <f t="shared" si="78"/>
        <v>22169</v>
      </c>
      <c r="S56" s="14">
        <f t="shared" si="75"/>
        <v>136</v>
      </c>
      <c r="T56" s="22">
        <f t="shared" si="76"/>
        <v>1680</v>
      </c>
    </row>
    <row r="57" spans="1:20">
      <c r="A57" s="11">
        <v>13.1</v>
      </c>
      <c r="B57" s="16" t="s">
        <v>54</v>
      </c>
      <c r="C57" s="22">
        <v>1</v>
      </c>
      <c r="D57" s="11">
        <f t="shared" si="68"/>
        <v>13.1</v>
      </c>
      <c r="E57" s="11">
        <f t="shared" si="69"/>
        <v>13.6</v>
      </c>
      <c r="F57" s="6">
        <v>19.8</v>
      </c>
      <c r="G57" s="7">
        <v>16.8</v>
      </c>
      <c r="H57" s="7">
        <v>19</v>
      </c>
      <c r="I57" s="11">
        <v>20</v>
      </c>
      <c r="J57" s="11">
        <v>3</v>
      </c>
      <c r="K57" s="22">
        <f t="shared" si="70"/>
        <v>60</v>
      </c>
      <c r="L57" s="7">
        <f t="shared" si="77"/>
        <v>816</v>
      </c>
      <c r="M57" s="7">
        <f t="shared" si="71"/>
        <v>74.5</v>
      </c>
      <c r="N57" s="11">
        <v>3</v>
      </c>
      <c r="O57" s="22">
        <f t="shared" si="72"/>
        <v>60</v>
      </c>
      <c r="P57" s="7">
        <f t="shared" si="73"/>
        <v>816</v>
      </c>
      <c r="Q57" s="14">
        <f t="shared" si="74"/>
        <v>61.5</v>
      </c>
      <c r="R57" s="15">
        <f t="shared" si="78"/>
        <v>23093</v>
      </c>
      <c r="S57" s="14">
        <f t="shared" si="75"/>
        <v>136</v>
      </c>
      <c r="T57" s="22">
        <f t="shared" si="76"/>
        <v>1680</v>
      </c>
    </row>
    <row r="58" spans="1:20">
      <c r="A58" s="11">
        <v>13.36</v>
      </c>
      <c r="B58" s="8" t="s">
        <v>55</v>
      </c>
      <c r="C58" s="22">
        <v>1</v>
      </c>
      <c r="D58" s="11">
        <f t="shared" si="68"/>
        <v>13.36</v>
      </c>
      <c r="E58" s="11">
        <f t="shared" si="69"/>
        <v>13.86</v>
      </c>
      <c r="F58" s="6">
        <v>19.8</v>
      </c>
      <c r="G58" s="7">
        <v>16.8</v>
      </c>
      <c r="H58" s="7">
        <v>19</v>
      </c>
      <c r="I58" s="11">
        <v>20</v>
      </c>
      <c r="J58" s="11">
        <v>3</v>
      </c>
      <c r="K58" s="22">
        <f t="shared" si="70"/>
        <v>60</v>
      </c>
      <c r="L58" s="7">
        <f t="shared" si="77"/>
        <v>831.59999999999991</v>
      </c>
      <c r="M58" s="7">
        <f t="shared" si="71"/>
        <v>74.5</v>
      </c>
      <c r="N58" s="11">
        <v>3</v>
      </c>
      <c r="O58" s="22">
        <f t="shared" si="72"/>
        <v>60</v>
      </c>
      <c r="P58" s="7">
        <f t="shared" si="73"/>
        <v>831.59999999999991</v>
      </c>
      <c r="Q58" s="14">
        <f t="shared" si="74"/>
        <v>61.5</v>
      </c>
      <c r="R58" s="15">
        <f t="shared" si="78"/>
        <v>23529.799999999996</v>
      </c>
      <c r="S58" s="14">
        <f t="shared" si="75"/>
        <v>136</v>
      </c>
      <c r="T58" s="22">
        <f t="shared" si="76"/>
        <v>1680</v>
      </c>
    </row>
    <row r="59" spans="1:20">
      <c r="A59" s="11">
        <v>17.8</v>
      </c>
      <c r="B59" s="8" t="s">
        <v>56</v>
      </c>
      <c r="C59" s="22">
        <v>1</v>
      </c>
      <c r="D59" s="11">
        <f t="shared" si="68"/>
        <v>17.8</v>
      </c>
      <c r="E59" s="11">
        <f t="shared" si="69"/>
        <v>18.3</v>
      </c>
      <c r="F59" s="6">
        <v>23.1</v>
      </c>
      <c r="G59" s="7">
        <v>14</v>
      </c>
      <c r="H59" s="7">
        <v>23</v>
      </c>
      <c r="I59" s="11">
        <v>21</v>
      </c>
      <c r="J59" s="11">
        <v>2</v>
      </c>
      <c r="K59" s="22">
        <f t="shared" si="70"/>
        <v>42</v>
      </c>
      <c r="L59" s="7">
        <f t="shared" si="77"/>
        <v>768.6</v>
      </c>
      <c r="M59" s="7">
        <f t="shared" si="71"/>
        <v>62</v>
      </c>
      <c r="N59" s="11">
        <v>2</v>
      </c>
      <c r="O59" s="22">
        <f t="shared" si="72"/>
        <v>42</v>
      </c>
      <c r="P59" s="7">
        <f t="shared" si="73"/>
        <v>768.6</v>
      </c>
      <c r="Q59" s="14">
        <f t="shared" si="74"/>
        <v>49</v>
      </c>
      <c r="R59" s="15">
        <f t="shared" si="78"/>
        <v>21765.8</v>
      </c>
      <c r="S59" s="14">
        <f t="shared" si="75"/>
        <v>111</v>
      </c>
      <c r="T59" s="22">
        <f t="shared" si="76"/>
        <v>1176</v>
      </c>
    </row>
    <row r="60" spans="1:20">
      <c r="A60" s="11">
        <v>20.6</v>
      </c>
      <c r="B60" s="16" t="s">
        <v>57</v>
      </c>
      <c r="C60" s="22">
        <v>1</v>
      </c>
      <c r="D60" s="11">
        <f t="shared" si="68"/>
        <v>20.6</v>
      </c>
      <c r="E60" s="11">
        <f t="shared" si="69"/>
        <v>21.1</v>
      </c>
      <c r="F60" s="6">
        <v>33</v>
      </c>
      <c r="G60" s="7">
        <v>17.399999999999999</v>
      </c>
      <c r="H60" s="7">
        <v>18.8</v>
      </c>
      <c r="I60" s="11">
        <v>12</v>
      </c>
      <c r="J60" s="11">
        <v>3</v>
      </c>
      <c r="K60" s="22">
        <f t="shared" si="70"/>
        <v>36</v>
      </c>
      <c r="L60" s="7">
        <f t="shared" si="77"/>
        <v>759.6</v>
      </c>
      <c r="M60" s="7">
        <f t="shared" si="71"/>
        <v>73.900000000000006</v>
      </c>
      <c r="N60" s="11">
        <v>3</v>
      </c>
      <c r="O60" s="22">
        <f t="shared" si="72"/>
        <v>36</v>
      </c>
      <c r="P60" s="7">
        <f t="shared" si="73"/>
        <v>759.6</v>
      </c>
      <c r="Q60" s="14">
        <f t="shared" si="74"/>
        <v>60.900000000000006</v>
      </c>
      <c r="R60" s="15">
        <f t="shared" si="78"/>
        <v>21513.8</v>
      </c>
      <c r="S60" s="14">
        <f t="shared" si="75"/>
        <v>134.80000000000001</v>
      </c>
      <c r="T60" s="22">
        <f t="shared" si="76"/>
        <v>1008</v>
      </c>
    </row>
    <row r="61" spans="1:20">
      <c r="A61" s="11">
        <v>22.5</v>
      </c>
      <c r="B61" s="8" t="s">
        <v>58</v>
      </c>
      <c r="C61" s="22">
        <v>1</v>
      </c>
      <c r="D61" s="11">
        <f t="shared" si="68"/>
        <v>22.5</v>
      </c>
      <c r="E61" s="11">
        <f t="shared" si="69"/>
        <v>23</v>
      </c>
      <c r="F61" s="6">
        <v>26.3</v>
      </c>
      <c r="G61" s="7">
        <v>17.100000000000001</v>
      </c>
      <c r="H61" s="7">
        <v>23</v>
      </c>
      <c r="I61" s="11">
        <v>16</v>
      </c>
      <c r="J61" s="11">
        <v>2</v>
      </c>
      <c r="K61" s="22">
        <f t="shared" si="70"/>
        <v>32</v>
      </c>
      <c r="L61" s="7">
        <f t="shared" si="77"/>
        <v>736</v>
      </c>
      <c r="M61" s="7">
        <f t="shared" si="71"/>
        <v>62</v>
      </c>
      <c r="N61" s="11">
        <v>2</v>
      </c>
      <c r="O61" s="22">
        <f t="shared" si="72"/>
        <v>32</v>
      </c>
      <c r="P61" s="7">
        <f t="shared" si="73"/>
        <v>736</v>
      </c>
      <c r="Q61" s="14">
        <f t="shared" si="74"/>
        <v>49</v>
      </c>
      <c r="R61" s="15">
        <f t="shared" si="78"/>
        <v>20853</v>
      </c>
      <c r="S61" s="14">
        <f t="shared" si="75"/>
        <v>111</v>
      </c>
      <c r="T61" s="22">
        <f t="shared" si="76"/>
        <v>896</v>
      </c>
    </row>
    <row r="62" spans="1:20">
      <c r="A62" s="11">
        <v>24.5</v>
      </c>
      <c r="B62" s="8" t="s">
        <v>59</v>
      </c>
      <c r="C62" s="22">
        <v>1</v>
      </c>
      <c r="D62" s="11">
        <f t="shared" si="68"/>
        <v>24.5</v>
      </c>
      <c r="E62" s="11">
        <f t="shared" si="69"/>
        <v>25</v>
      </c>
      <c r="F62" s="6">
        <v>26.3</v>
      </c>
      <c r="G62" s="7">
        <v>17.100000000000001</v>
      </c>
      <c r="H62" s="7">
        <v>23</v>
      </c>
      <c r="I62" s="11">
        <v>16</v>
      </c>
      <c r="J62" s="11">
        <v>2</v>
      </c>
      <c r="K62" s="22">
        <f t="shared" si="70"/>
        <v>32</v>
      </c>
      <c r="L62" s="7">
        <f t="shared" si="77"/>
        <v>800</v>
      </c>
      <c r="M62" s="7">
        <f t="shared" si="71"/>
        <v>62</v>
      </c>
      <c r="N62" s="11">
        <v>2</v>
      </c>
      <c r="O62" s="22">
        <f t="shared" si="72"/>
        <v>32</v>
      </c>
      <c r="P62" s="7">
        <f t="shared" si="73"/>
        <v>800</v>
      </c>
      <c r="Q62" s="14">
        <f t="shared" si="74"/>
        <v>49</v>
      </c>
      <c r="R62" s="15">
        <f t="shared" si="78"/>
        <v>22645</v>
      </c>
      <c r="S62" s="14">
        <f t="shared" si="75"/>
        <v>111</v>
      </c>
      <c r="T62" s="22">
        <f t="shared" si="76"/>
        <v>896</v>
      </c>
    </row>
    <row r="63" spans="1:20">
      <c r="A63" s="11">
        <v>28</v>
      </c>
      <c r="B63" s="8" t="s">
        <v>60</v>
      </c>
      <c r="C63" s="22">
        <v>1</v>
      </c>
      <c r="D63" s="11">
        <f t="shared" si="68"/>
        <v>28</v>
      </c>
      <c r="E63" s="11">
        <f t="shared" si="69"/>
        <v>28.5</v>
      </c>
      <c r="F63" s="6">
        <v>33</v>
      </c>
      <c r="G63" s="7">
        <v>17.5</v>
      </c>
      <c r="H63" s="7">
        <v>24</v>
      </c>
      <c r="I63" s="11">
        <v>12</v>
      </c>
      <c r="J63" s="11">
        <v>2</v>
      </c>
      <c r="K63" s="22">
        <f t="shared" si="70"/>
        <v>24</v>
      </c>
      <c r="L63" s="7">
        <f t="shared" si="77"/>
        <v>684</v>
      </c>
      <c r="M63" s="7">
        <f t="shared" si="71"/>
        <v>64</v>
      </c>
      <c r="N63" s="11">
        <v>2</v>
      </c>
      <c r="O63" s="22">
        <f t="shared" si="72"/>
        <v>24</v>
      </c>
      <c r="P63" s="7">
        <f t="shared" si="73"/>
        <v>684</v>
      </c>
      <c r="Q63" s="14">
        <f t="shared" si="74"/>
        <v>51</v>
      </c>
      <c r="R63" s="15">
        <f t="shared" si="78"/>
        <v>19397</v>
      </c>
      <c r="S63" s="14">
        <f t="shared" si="75"/>
        <v>115</v>
      </c>
      <c r="T63" s="22">
        <f t="shared" si="76"/>
        <v>672</v>
      </c>
    </row>
    <row r="64" spans="1:20">
      <c r="A64" s="11">
        <v>31.2</v>
      </c>
      <c r="B64" s="8" t="s">
        <v>61</v>
      </c>
      <c r="C64" s="22">
        <v>1</v>
      </c>
      <c r="D64" s="11">
        <f t="shared" si="68"/>
        <v>31.2</v>
      </c>
      <c r="E64" s="11">
        <f t="shared" si="69"/>
        <v>31.7</v>
      </c>
      <c r="F64" s="6">
        <v>33</v>
      </c>
      <c r="G64" s="7">
        <v>17.5</v>
      </c>
      <c r="H64" s="7">
        <v>24</v>
      </c>
      <c r="I64" s="11">
        <v>12</v>
      </c>
      <c r="J64" s="11">
        <v>2</v>
      </c>
      <c r="K64" s="22">
        <f t="shared" si="70"/>
        <v>24</v>
      </c>
      <c r="L64" s="7">
        <f t="shared" si="77"/>
        <v>760.8</v>
      </c>
      <c r="M64" s="7">
        <f t="shared" si="71"/>
        <v>64</v>
      </c>
      <c r="N64" s="11">
        <v>2</v>
      </c>
      <c r="O64" s="22">
        <f t="shared" si="72"/>
        <v>24</v>
      </c>
      <c r="P64" s="7">
        <f t="shared" si="73"/>
        <v>760.8</v>
      </c>
      <c r="Q64" s="14">
        <f t="shared" si="74"/>
        <v>51</v>
      </c>
      <c r="R64" s="15">
        <f t="shared" si="78"/>
        <v>21547.399999999998</v>
      </c>
      <c r="S64" s="14">
        <f t="shared" si="75"/>
        <v>115</v>
      </c>
      <c r="T64" s="22">
        <f t="shared" si="76"/>
        <v>672</v>
      </c>
    </row>
    <row r="65" spans="1:20">
      <c r="A65" s="11">
        <v>36.5</v>
      </c>
      <c r="B65" s="16" t="s">
        <v>62</v>
      </c>
      <c r="C65" s="22">
        <v>1</v>
      </c>
      <c r="D65" s="11">
        <f t="shared" si="68"/>
        <v>36.5</v>
      </c>
      <c r="E65" s="11">
        <f t="shared" si="69"/>
        <v>37</v>
      </c>
      <c r="F65" s="6">
        <v>41</v>
      </c>
      <c r="G65" s="7">
        <v>18.5</v>
      </c>
      <c r="H65" s="7">
        <v>24.3</v>
      </c>
      <c r="I65" s="11">
        <v>8</v>
      </c>
      <c r="J65" s="11">
        <v>3</v>
      </c>
      <c r="K65" s="22">
        <f t="shared" si="70"/>
        <v>24</v>
      </c>
      <c r="L65" s="7">
        <f t="shared" si="77"/>
        <v>888</v>
      </c>
      <c r="M65" s="7">
        <f t="shared" si="71"/>
        <v>90.4</v>
      </c>
      <c r="N65" s="11">
        <v>2</v>
      </c>
      <c r="O65" s="22">
        <f t="shared" si="72"/>
        <v>16</v>
      </c>
      <c r="P65" s="7">
        <f t="shared" si="73"/>
        <v>592</v>
      </c>
      <c r="Q65" s="14">
        <f t="shared" si="74"/>
        <v>51.6</v>
      </c>
      <c r="R65" s="15">
        <f t="shared" si="78"/>
        <v>20965</v>
      </c>
      <c r="S65" s="14">
        <f t="shared" si="75"/>
        <v>142</v>
      </c>
      <c r="T65" s="22">
        <f t="shared" si="76"/>
        <v>560</v>
      </c>
    </row>
    <row r="66" spans="1:20">
      <c r="A66" s="11">
        <v>45.3</v>
      </c>
      <c r="B66" s="8" t="s">
        <v>63</v>
      </c>
      <c r="C66" s="22">
        <v>1</v>
      </c>
      <c r="D66" s="11">
        <f t="shared" si="68"/>
        <v>45.3</v>
      </c>
      <c r="E66" s="11">
        <f t="shared" si="69"/>
        <v>45.8</v>
      </c>
      <c r="F66" s="6">
        <v>48.6</v>
      </c>
      <c r="G66" s="7">
        <v>18.3</v>
      </c>
      <c r="H66" s="7">
        <v>25.5</v>
      </c>
      <c r="I66" s="11">
        <v>8</v>
      </c>
      <c r="J66" s="11">
        <v>2</v>
      </c>
      <c r="K66" s="22">
        <f t="shared" si="70"/>
        <v>16</v>
      </c>
      <c r="L66" s="7">
        <f t="shared" si="77"/>
        <v>732.8</v>
      </c>
      <c r="M66" s="7">
        <f t="shared" si="71"/>
        <v>67</v>
      </c>
      <c r="N66" s="11">
        <v>2</v>
      </c>
      <c r="O66" s="22">
        <f t="shared" si="72"/>
        <v>16</v>
      </c>
      <c r="P66" s="7">
        <f t="shared" si="73"/>
        <v>732.8</v>
      </c>
      <c r="Q66" s="14">
        <f t="shared" si="74"/>
        <v>54</v>
      </c>
      <c r="R66" s="15">
        <f t="shared" si="78"/>
        <v>20763.399999999998</v>
      </c>
      <c r="S66" s="14">
        <f t="shared" si="75"/>
        <v>121</v>
      </c>
      <c r="T66" s="22">
        <f t="shared" si="76"/>
        <v>448</v>
      </c>
    </row>
    <row r="67" spans="1:20">
      <c r="A67" s="11">
        <v>61.5</v>
      </c>
      <c r="B67" s="8" t="s">
        <v>64</v>
      </c>
      <c r="C67" s="22">
        <v>1</v>
      </c>
      <c r="D67" s="11">
        <f t="shared" si="68"/>
        <v>61.5</v>
      </c>
      <c r="E67" s="11">
        <f t="shared" si="69"/>
        <v>62</v>
      </c>
      <c r="F67" s="6">
        <v>52.5</v>
      </c>
      <c r="G67" s="7">
        <v>25</v>
      </c>
      <c r="H67" s="7">
        <v>24</v>
      </c>
      <c r="I67" s="11">
        <v>6</v>
      </c>
      <c r="J67" s="11">
        <v>2</v>
      </c>
      <c r="K67" s="22">
        <f t="shared" si="70"/>
        <v>12</v>
      </c>
      <c r="L67" s="7">
        <f t="shared" si="77"/>
        <v>744</v>
      </c>
      <c r="M67" s="7">
        <f t="shared" si="71"/>
        <v>64</v>
      </c>
      <c r="N67" s="11">
        <v>2</v>
      </c>
      <c r="O67" s="22">
        <f t="shared" si="72"/>
        <v>12</v>
      </c>
      <c r="P67" s="7">
        <f t="shared" si="73"/>
        <v>744</v>
      </c>
      <c r="Q67" s="14">
        <f t="shared" si="74"/>
        <v>51</v>
      </c>
      <c r="R67" s="15">
        <f t="shared" si="78"/>
        <v>21077</v>
      </c>
      <c r="S67" s="14">
        <f t="shared" si="75"/>
        <v>115</v>
      </c>
      <c r="T67" s="22">
        <f t="shared" si="76"/>
        <v>336</v>
      </c>
    </row>
    <row r="68" spans="1:20">
      <c r="A68" s="11">
        <v>64.5</v>
      </c>
      <c r="B68" s="8" t="s">
        <v>65</v>
      </c>
      <c r="C68" s="22">
        <v>1</v>
      </c>
      <c r="D68" s="11">
        <f t="shared" si="68"/>
        <v>64.5</v>
      </c>
      <c r="E68" s="11">
        <f t="shared" si="69"/>
        <v>65</v>
      </c>
      <c r="F68" s="6">
        <v>52.5</v>
      </c>
      <c r="G68" s="7">
        <v>28.1</v>
      </c>
      <c r="H68" s="7">
        <v>24</v>
      </c>
      <c r="I68" s="11">
        <v>4</v>
      </c>
      <c r="J68" s="11">
        <v>3</v>
      </c>
      <c r="K68" s="22">
        <f t="shared" si="70"/>
        <v>12</v>
      </c>
      <c r="L68" s="7">
        <f t="shared" si="77"/>
        <v>780</v>
      </c>
      <c r="M68" s="7">
        <f t="shared" si="71"/>
        <v>89.5</v>
      </c>
      <c r="N68" s="11">
        <v>3</v>
      </c>
      <c r="O68" s="22">
        <f t="shared" si="72"/>
        <v>12</v>
      </c>
      <c r="P68" s="7">
        <f t="shared" si="73"/>
        <v>780</v>
      </c>
      <c r="Q68" s="14">
        <f t="shared" si="74"/>
        <v>76.5</v>
      </c>
      <c r="R68" s="15">
        <f t="shared" si="78"/>
        <v>22085</v>
      </c>
      <c r="S68" s="14">
        <f t="shared" si="75"/>
        <v>166</v>
      </c>
      <c r="T68" s="22">
        <f t="shared" si="76"/>
        <v>336</v>
      </c>
    </row>
    <row r="69" spans="1:20">
      <c r="A69" s="17">
        <v>0.5</v>
      </c>
      <c r="B69" s="8" t="s">
        <v>66</v>
      </c>
      <c r="C69" s="22">
        <v>20</v>
      </c>
      <c r="D69" s="11">
        <f t="shared" si="68"/>
        <v>10</v>
      </c>
      <c r="E69" s="11">
        <f t="shared" si="69"/>
        <v>10.5</v>
      </c>
      <c r="F69" s="6">
        <v>39.1</v>
      </c>
      <c r="G69" s="7">
        <v>23</v>
      </c>
      <c r="H69" s="7">
        <v>7.3</v>
      </c>
      <c r="I69" s="11">
        <v>8</v>
      </c>
      <c r="J69" s="11">
        <v>10</v>
      </c>
      <c r="K69" s="22">
        <f t="shared" ref="K69:K129" si="79">J69*I69</f>
        <v>80</v>
      </c>
      <c r="L69" s="7">
        <f t="shared" ref="L69:L129" si="80">E69*K69</f>
        <v>840</v>
      </c>
      <c r="M69" s="7">
        <f t="shared" ref="M69:M129" si="81">(H69+1.5)*J69+13</f>
        <v>101</v>
      </c>
      <c r="N69" s="11">
        <v>10</v>
      </c>
      <c r="O69" s="22">
        <f t="shared" ref="O69:O129" si="82">I69*N69</f>
        <v>80</v>
      </c>
      <c r="P69" s="7">
        <f t="shared" ref="P69:P129" si="83">E69*O69</f>
        <v>840</v>
      </c>
      <c r="Q69" s="14">
        <f t="shared" ref="Q69:Q129" si="84">(H69+1.5)*N69</f>
        <v>88</v>
      </c>
      <c r="R69" s="15">
        <f t="shared" ref="R69:R129" si="85">(L69+P69+17.5)*14</f>
        <v>23765</v>
      </c>
      <c r="S69" s="14">
        <f t="shared" ref="S69:S129" si="86">M69+Q69</f>
        <v>189</v>
      </c>
      <c r="T69" s="22">
        <f t="shared" ref="T69:T129" si="87">K69*C69*14+O69*C69*14</f>
        <v>44800</v>
      </c>
    </row>
    <row r="70" spans="1:20">
      <c r="A70" s="17">
        <v>1.23</v>
      </c>
      <c r="B70" s="8" t="s">
        <v>67</v>
      </c>
      <c r="C70" s="22">
        <v>10</v>
      </c>
      <c r="D70" s="11">
        <f t="shared" si="68"/>
        <v>12.3</v>
      </c>
      <c r="E70" s="11">
        <f t="shared" si="69"/>
        <v>12.8</v>
      </c>
      <c r="F70" s="6">
        <v>35</v>
      </c>
      <c r="G70" s="7">
        <v>27</v>
      </c>
      <c r="H70" s="7">
        <v>7.7</v>
      </c>
      <c r="I70" s="11">
        <v>8</v>
      </c>
      <c r="J70" s="11">
        <v>8</v>
      </c>
      <c r="K70" s="22">
        <f t="shared" si="79"/>
        <v>64</v>
      </c>
      <c r="L70" s="7">
        <f t="shared" si="80"/>
        <v>819.2</v>
      </c>
      <c r="M70" s="7">
        <f t="shared" si="81"/>
        <v>86.6</v>
      </c>
      <c r="N70" s="11">
        <v>8</v>
      </c>
      <c r="O70" s="22">
        <f t="shared" si="82"/>
        <v>64</v>
      </c>
      <c r="P70" s="7">
        <f t="shared" si="83"/>
        <v>819.2</v>
      </c>
      <c r="Q70" s="14">
        <f t="shared" si="84"/>
        <v>73.599999999999994</v>
      </c>
      <c r="R70" s="15">
        <f t="shared" si="85"/>
        <v>23182.600000000002</v>
      </c>
      <c r="S70" s="14">
        <f t="shared" si="86"/>
        <v>160.19999999999999</v>
      </c>
      <c r="T70" s="22">
        <f t="shared" si="87"/>
        <v>17920</v>
      </c>
    </row>
    <row r="71" spans="1:20">
      <c r="A71" s="17">
        <v>1.35</v>
      </c>
      <c r="B71" s="8" t="s">
        <v>68</v>
      </c>
      <c r="C71" s="22">
        <v>10</v>
      </c>
      <c r="D71" s="11">
        <f t="shared" si="68"/>
        <v>13.5</v>
      </c>
      <c r="E71" s="11">
        <f t="shared" si="69"/>
        <v>14</v>
      </c>
      <c r="F71" s="6">
        <v>36.5</v>
      </c>
      <c r="G71" s="7">
        <v>18.3</v>
      </c>
      <c r="H71" s="7">
        <v>12</v>
      </c>
      <c r="I71" s="11">
        <v>10</v>
      </c>
      <c r="J71" s="11">
        <v>6</v>
      </c>
      <c r="K71" s="22">
        <f t="shared" si="79"/>
        <v>60</v>
      </c>
      <c r="L71" s="7">
        <f t="shared" si="80"/>
        <v>840</v>
      </c>
      <c r="M71" s="7">
        <f t="shared" si="81"/>
        <v>94</v>
      </c>
      <c r="N71" s="11">
        <v>6</v>
      </c>
      <c r="O71" s="22">
        <f t="shared" si="82"/>
        <v>60</v>
      </c>
      <c r="P71" s="7">
        <f t="shared" si="83"/>
        <v>840</v>
      </c>
      <c r="Q71" s="14">
        <f t="shared" si="84"/>
        <v>81</v>
      </c>
      <c r="R71" s="15">
        <f t="shared" si="85"/>
        <v>23765</v>
      </c>
      <c r="S71" s="14">
        <f t="shared" si="86"/>
        <v>175</v>
      </c>
      <c r="T71" s="22">
        <f t="shared" si="87"/>
        <v>16800</v>
      </c>
    </row>
    <row r="72" spans="1:20">
      <c r="A72" s="17">
        <v>1.41</v>
      </c>
      <c r="B72" s="8" t="s">
        <v>69</v>
      </c>
      <c r="C72" s="22">
        <v>10</v>
      </c>
      <c r="D72" s="11">
        <f t="shared" si="68"/>
        <v>14.1</v>
      </c>
      <c r="E72" s="11">
        <f t="shared" si="69"/>
        <v>14.6</v>
      </c>
      <c r="F72" s="6">
        <v>36.5</v>
      </c>
      <c r="G72" s="7">
        <v>18.3</v>
      </c>
      <c r="H72" s="7">
        <v>12</v>
      </c>
      <c r="I72" s="11">
        <v>10</v>
      </c>
      <c r="J72" s="11">
        <v>6</v>
      </c>
      <c r="K72" s="22">
        <f t="shared" si="79"/>
        <v>60</v>
      </c>
      <c r="L72" s="7">
        <f t="shared" si="80"/>
        <v>876</v>
      </c>
      <c r="M72" s="7">
        <f t="shared" si="81"/>
        <v>94</v>
      </c>
      <c r="N72" s="11">
        <v>5</v>
      </c>
      <c r="O72" s="22">
        <f t="shared" si="82"/>
        <v>50</v>
      </c>
      <c r="P72" s="7">
        <f t="shared" si="83"/>
        <v>730</v>
      </c>
      <c r="Q72" s="14">
        <f t="shared" si="84"/>
        <v>67.5</v>
      </c>
      <c r="R72" s="15">
        <f t="shared" si="85"/>
        <v>22729</v>
      </c>
      <c r="S72" s="14">
        <f t="shared" si="86"/>
        <v>161.5</v>
      </c>
      <c r="T72" s="22">
        <f t="shared" si="87"/>
        <v>15400</v>
      </c>
    </row>
    <row r="73" spans="1:20">
      <c r="A73" s="17">
        <v>2.8</v>
      </c>
      <c r="B73" s="8" t="s">
        <v>70</v>
      </c>
      <c r="C73" s="22">
        <v>8</v>
      </c>
      <c r="D73" s="11">
        <f t="shared" si="68"/>
        <v>22.4</v>
      </c>
      <c r="E73" s="11">
        <f t="shared" si="69"/>
        <v>22.9</v>
      </c>
      <c r="F73" s="9">
        <v>31.5</v>
      </c>
      <c r="G73" s="10">
        <v>27.5</v>
      </c>
      <c r="H73" s="7">
        <v>14.3</v>
      </c>
      <c r="I73" s="11">
        <v>8</v>
      </c>
      <c r="J73" s="11">
        <v>4</v>
      </c>
      <c r="K73" s="22">
        <f t="shared" si="79"/>
        <v>32</v>
      </c>
      <c r="L73" s="7">
        <f t="shared" si="80"/>
        <v>732.8</v>
      </c>
      <c r="M73" s="7">
        <f t="shared" si="81"/>
        <v>76.2</v>
      </c>
      <c r="N73" s="11"/>
      <c r="O73" s="22">
        <f t="shared" si="82"/>
        <v>0</v>
      </c>
      <c r="P73" s="7">
        <f t="shared" si="83"/>
        <v>0</v>
      </c>
      <c r="Q73" s="14">
        <f t="shared" si="84"/>
        <v>0</v>
      </c>
      <c r="R73" s="15">
        <f t="shared" si="85"/>
        <v>10504.199999999999</v>
      </c>
      <c r="S73" s="14">
        <f t="shared" si="86"/>
        <v>76.2</v>
      </c>
      <c r="T73" s="22">
        <f t="shared" si="87"/>
        <v>3584</v>
      </c>
    </row>
    <row r="74" spans="1:20">
      <c r="A74" s="17">
        <v>3.33</v>
      </c>
      <c r="B74" s="8" t="s">
        <v>71</v>
      </c>
      <c r="C74" s="22">
        <v>6</v>
      </c>
      <c r="D74" s="11">
        <f t="shared" si="68"/>
        <v>19.98</v>
      </c>
      <c r="E74" s="11">
        <f t="shared" si="69"/>
        <v>20.48</v>
      </c>
      <c r="F74" s="6">
        <v>31.5</v>
      </c>
      <c r="G74" s="7">
        <v>31</v>
      </c>
      <c r="H74" s="7">
        <v>13.5</v>
      </c>
      <c r="I74" s="11">
        <v>6</v>
      </c>
      <c r="J74" s="11">
        <v>4</v>
      </c>
      <c r="K74" s="22">
        <f t="shared" si="79"/>
        <v>24</v>
      </c>
      <c r="L74" s="7">
        <f t="shared" si="80"/>
        <v>491.52</v>
      </c>
      <c r="M74" s="7">
        <f t="shared" si="81"/>
        <v>73</v>
      </c>
      <c r="N74" s="11"/>
      <c r="O74" s="22">
        <f t="shared" si="82"/>
        <v>0</v>
      </c>
      <c r="P74" s="7">
        <f t="shared" si="83"/>
        <v>0</v>
      </c>
      <c r="Q74" s="14">
        <f t="shared" si="84"/>
        <v>0</v>
      </c>
      <c r="R74" s="15">
        <f t="shared" si="85"/>
        <v>7126.28</v>
      </c>
      <c r="S74" s="14">
        <f t="shared" si="86"/>
        <v>73</v>
      </c>
      <c r="T74" s="22">
        <f t="shared" si="87"/>
        <v>2016</v>
      </c>
    </row>
    <row r="75" spans="1:20">
      <c r="A75" s="17">
        <v>3.65</v>
      </c>
      <c r="B75" s="8" t="s">
        <v>72</v>
      </c>
      <c r="C75" s="22">
        <v>6</v>
      </c>
      <c r="D75" s="11">
        <f t="shared" si="68"/>
        <v>21.9</v>
      </c>
      <c r="E75" s="11">
        <f t="shared" si="69"/>
        <v>22.4</v>
      </c>
      <c r="F75" s="6">
        <v>31.5</v>
      </c>
      <c r="G75" s="7">
        <v>31</v>
      </c>
      <c r="H75" s="7">
        <v>13.5</v>
      </c>
      <c r="I75" s="11">
        <v>6</v>
      </c>
      <c r="J75" s="11">
        <v>4</v>
      </c>
      <c r="K75" s="22">
        <f t="shared" si="79"/>
        <v>24</v>
      </c>
      <c r="L75" s="7">
        <f t="shared" si="80"/>
        <v>537.59999999999991</v>
      </c>
      <c r="M75" s="7">
        <f t="shared" si="81"/>
        <v>73</v>
      </c>
      <c r="N75" s="11"/>
      <c r="O75" s="22">
        <f t="shared" si="82"/>
        <v>0</v>
      </c>
      <c r="P75" s="7">
        <f t="shared" si="83"/>
        <v>0</v>
      </c>
      <c r="Q75" s="14">
        <f t="shared" si="84"/>
        <v>0</v>
      </c>
      <c r="R75" s="15">
        <f t="shared" si="85"/>
        <v>7771.3999999999987</v>
      </c>
      <c r="S75" s="14">
        <f t="shared" si="86"/>
        <v>73</v>
      </c>
      <c r="T75" s="22">
        <f t="shared" si="87"/>
        <v>2016</v>
      </c>
    </row>
    <row r="76" spans="1:20">
      <c r="A76" s="17">
        <v>4</v>
      </c>
      <c r="B76" s="8" t="s">
        <v>73</v>
      </c>
      <c r="C76" s="22">
        <v>6</v>
      </c>
      <c r="D76" s="11">
        <f t="shared" si="68"/>
        <v>24</v>
      </c>
      <c r="E76" s="11">
        <f t="shared" si="69"/>
        <v>24.5</v>
      </c>
      <c r="F76" s="6">
        <v>31.5</v>
      </c>
      <c r="G76" s="7">
        <v>31</v>
      </c>
      <c r="H76" s="7">
        <v>13.5</v>
      </c>
      <c r="I76" s="11">
        <v>6</v>
      </c>
      <c r="J76" s="11">
        <v>4</v>
      </c>
      <c r="K76" s="22">
        <f t="shared" si="79"/>
        <v>24</v>
      </c>
      <c r="L76" s="7">
        <f t="shared" si="80"/>
        <v>588</v>
      </c>
      <c r="M76" s="7">
        <f t="shared" si="81"/>
        <v>73</v>
      </c>
      <c r="N76" s="11"/>
      <c r="O76" s="22">
        <f t="shared" si="82"/>
        <v>0</v>
      </c>
      <c r="P76" s="7">
        <f t="shared" si="83"/>
        <v>0</v>
      </c>
      <c r="Q76" s="14">
        <f t="shared" si="84"/>
        <v>0</v>
      </c>
      <c r="R76" s="15">
        <f t="shared" si="85"/>
        <v>8477</v>
      </c>
      <c r="S76" s="14">
        <f t="shared" si="86"/>
        <v>73</v>
      </c>
      <c r="T76" s="22">
        <f t="shared" si="87"/>
        <v>2016</v>
      </c>
    </row>
    <row r="77" spans="1:20">
      <c r="A77" s="17">
        <v>5</v>
      </c>
      <c r="B77" s="8" t="s">
        <v>74</v>
      </c>
      <c r="C77" s="22">
        <v>4</v>
      </c>
      <c r="D77" s="11">
        <f t="shared" si="68"/>
        <v>20</v>
      </c>
      <c r="E77" s="11">
        <f t="shared" si="69"/>
        <v>20.5</v>
      </c>
      <c r="F77" s="9">
        <v>32</v>
      </c>
      <c r="G77" s="10">
        <v>19.2</v>
      </c>
      <c r="H77" s="7">
        <v>19.5</v>
      </c>
      <c r="I77" s="11">
        <v>12</v>
      </c>
      <c r="J77" s="11">
        <v>3</v>
      </c>
      <c r="K77" s="22">
        <f t="shared" si="79"/>
        <v>36</v>
      </c>
      <c r="L77" s="7">
        <f t="shared" si="80"/>
        <v>738</v>
      </c>
      <c r="M77" s="7">
        <f t="shared" si="81"/>
        <v>76</v>
      </c>
      <c r="N77" s="11"/>
      <c r="O77" s="22">
        <f t="shared" si="82"/>
        <v>0</v>
      </c>
      <c r="P77" s="7">
        <f t="shared" si="83"/>
        <v>0</v>
      </c>
      <c r="Q77" s="14">
        <f t="shared" si="84"/>
        <v>0</v>
      </c>
      <c r="R77" s="15">
        <f t="shared" si="85"/>
        <v>10577</v>
      </c>
      <c r="S77" s="14">
        <f t="shared" si="86"/>
        <v>76</v>
      </c>
      <c r="T77" s="22">
        <f t="shared" si="87"/>
        <v>2016</v>
      </c>
    </row>
    <row r="78" spans="1:20">
      <c r="A78" s="17">
        <v>1.45</v>
      </c>
      <c r="B78" s="8" t="s">
        <v>75</v>
      </c>
      <c r="C78" s="22">
        <v>10</v>
      </c>
      <c r="D78" s="11">
        <f t="shared" si="68"/>
        <v>14.5</v>
      </c>
      <c r="E78" s="11">
        <f t="shared" si="69"/>
        <v>15</v>
      </c>
      <c r="F78" s="6">
        <v>36.5</v>
      </c>
      <c r="G78" s="7">
        <v>18.3</v>
      </c>
      <c r="H78" s="7">
        <v>12</v>
      </c>
      <c r="I78" s="11">
        <v>10</v>
      </c>
      <c r="J78" s="11">
        <v>6</v>
      </c>
      <c r="K78" s="22">
        <f t="shared" si="79"/>
        <v>60</v>
      </c>
      <c r="L78" s="7">
        <f t="shared" si="80"/>
        <v>900</v>
      </c>
      <c r="M78" s="7">
        <f t="shared" si="81"/>
        <v>94</v>
      </c>
      <c r="N78" s="11">
        <v>5</v>
      </c>
      <c r="O78" s="22">
        <f t="shared" si="82"/>
        <v>50</v>
      </c>
      <c r="P78" s="7">
        <f t="shared" si="83"/>
        <v>750</v>
      </c>
      <c r="Q78" s="14">
        <f t="shared" si="84"/>
        <v>67.5</v>
      </c>
      <c r="R78" s="15">
        <f t="shared" si="85"/>
        <v>23345</v>
      </c>
      <c r="S78" s="14">
        <f t="shared" si="86"/>
        <v>161.5</v>
      </c>
      <c r="T78" s="22">
        <f t="shared" si="87"/>
        <v>15400</v>
      </c>
    </row>
    <row r="79" spans="1:20">
      <c r="A79" s="17">
        <v>1.59</v>
      </c>
      <c r="B79" s="8" t="s">
        <v>76</v>
      </c>
      <c r="C79" s="22">
        <v>10</v>
      </c>
      <c r="D79" s="11">
        <f t="shared" si="68"/>
        <v>15.9</v>
      </c>
      <c r="E79" s="11">
        <f t="shared" si="69"/>
        <v>16.399999999999999</v>
      </c>
      <c r="F79" s="6">
        <v>36.5</v>
      </c>
      <c r="G79" s="7">
        <v>18.3</v>
      </c>
      <c r="H79" s="7">
        <v>12</v>
      </c>
      <c r="I79" s="11">
        <v>10</v>
      </c>
      <c r="J79" s="11">
        <v>5</v>
      </c>
      <c r="K79" s="22">
        <f t="shared" si="79"/>
        <v>50</v>
      </c>
      <c r="L79" s="7">
        <f t="shared" si="80"/>
        <v>819.99999999999989</v>
      </c>
      <c r="M79" s="7">
        <f t="shared" si="81"/>
        <v>80.5</v>
      </c>
      <c r="N79" s="11">
        <v>5</v>
      </c>
      <c r="O79" s="22">
        <f t="shared" si="82"/>
        <v>50</v>
      </c>
      <c r="P79" s="7">
        <f t="shared" si="83"/>
        <v>819.99999999999989</v>
      </c>
      <c r="Q79" s="14">
        <f t="shared" si="84"/>
        <v>67.5</v>
      </c>
      <c r="R79" s="15">
        <f t="shared" si="85"/>
        <v>23204.999999999996</v>
      </c>
      <c r="S79" s="14">
        <f t="shared" si="86"/>
        <v>148</v>
      </c>
      <c r="T79" s="22">
        <f t="shared" si="87"/>
        <v>14000</v>
      </c>
    </row>
    <row r="80" spans="1:20">
      <c r="A80" s="17">
        <v>2.0099999999999998</v>
      </c>
      <c r="B80" s="8" t="s">
        <v>77</v>
      </c>
      <c r="C80" s="22">
        <v>8</v>
      </c>
      <c r="D80" s="11">
        <f t="shared" si="68"/>
        <v>16.079999999999998</v>
      </c>
      <c r="E80" s="11">
        <f t="shared" si="69"/>
        <v>16.579999999999998</v>
      </c>
      <c r="F80" s="6">
        <v>30.5</v>
      </c>
      <c r="G80" s="7">
        <v>27.5</v>
      </c>
      <c r="H80" s="7">
        <v>11</v>
      </c>
      <c r="I80" s="11">
        <v>8</v>
      </c>
      <c r="J80" s="11">
        <v>6</v>
      </c>
      <c r="K80" s="22">
        <f t="shared" si="79"/>
        <v>48</v>
      </c>
      <c r="L80" s="7">
        <f t="shared" si="80"/>
        <v>795.83999999999992</v>
      </c>
      <c r="M80" s="7">
        <f t="shared" si="81"/>
        <v>88</v>
      </c>
      <c r="N80" s="11">
        <v>6</v>
      </c>
      <c r="O80" s="22">
        <f t="shared" si="82"/>
        <v>48</v>
      </c>
      <c r="P80" s="7">
        <f t="shared" si="83"/>
        <v>795.83999999999992</v>
      </c>
      <c r="Q80" s="14">
        <f t="shared" si="84"/>
        <v>75</v>
      </c>
      <c r="R80" s="15">
        <f t="shared" si="85"/>
        <v>22528.519999999997</v>
      </c>
      <c r="S80" s="14">
        <f t="shared" si="86"/>
        <v>163</v>
      </c>
      <c r="T80" s="22">
        <f t="shared" si="87"/>
        <v>10752</v>
      </c>
    </row>
    <row r="81" spans="1:20">
      <c r="A81" s="17">
        <v>2.15</v>
      </c>
      <c r="B81" s="8" t="s">
        <v>78</v>
      </c>
      <c r="C81" s="22">
        <v>8</v>
      </c>
      <c r="D81" s="11">
        <f t="shared" si="68"/>
        <v>17.2</v>
      </c>
      <c r="E81" s="11">
        <f t="shared" si="69"/>
        <v>17.7</v>
      </c>
      <c r="F81" s="6">
        <v>30.5</v>
      </c>
      <c r="G81" s="7">
        <v>27.5</v>
      </c>
      <c r="H81" s="7">
        <v>11</v>
      </c>
      <c r="I81" s="11">
        <v>8</v>
      </c>
      <c r="J81" s="11">
        <v>6</v>
      </c>
      <c r="K81" s="22">
        <f t="shared" si="79"/>
        <v>48</v>
      </c>
      <c r="L81" s="7">
        <f t="shared" si="80"/>
        <v>849.59999999999991</v>
      </c>
      <c r="M81" s="7">
        <f t="shared" si="81"/>
        <v>88</v>
      </c>
      <c r="N81" s="11">
        <v>5</v>
      </c>
      <c r="O81" s="22">
        <f t="shared" si="82"/>
        <v>40</v>
      </c>
      <c r="P81" s="7">
        <f t="shared" si="83"/>
        <v>708</v>
      </c>
      <c r="Q81" s="14">
        <f t="shared" si="84"/>
        <v>62.5</v>
      </c>
      <c r="R81" s="15">
        <f t="shared" si="85"/>
        <v>22051.399999999998</v>
      </c>
      <c r="S81" s="14">
        <f t="shared" si="86"/>
        <v>150.5</v>
      </c>
      <c r="T81" s="22">
        <f t="shared" si="87"/>
        <v>9856</v>
      </c>
    </row>
    <row r="82" spans="1:20">
      <c r="A82" s="17">
        <v>2.23</v>
      </c>
      <c r="B82" s="8" t="s">
        <v>79</v>
      </c>
      <c r="C82" s="22">
        <v>8</v>
      </c>
      <c r="D82" s="11">
        <f t="shared" si="68"/>
        <v>17.84</v>
      </c>
      <c r="E82" s="11">
        <f t="shared" si="69"/>
        <v>18.34</v>
      </c>
      <c r="F82" s="6">
        <v>30.5</v>
      </c>
      <c r="G82" s="7">
        <v>27.5</v>
      </c>
      <c r="H82" s="7">
        <v>11</v>
      </c>
      <c r="I82" s="11">
        <v>8</v>
      </c>
      <c r="J82" s="11">
        <v>6</v>
      </c>
      <c r="K82" s="22">
        <f t="shared" si="79"/>
        <v>48</v>
      </c>
      <c r="L82" s="7">
        <f t="shared" si="80"/>
        <v>880.31999999999994</v>
      </c>
      <c r="M82" s="7">
        <f t="shared" si="81"/>
        <v>88</v>
      </c>
      <c r="N82" s="11">
        <v>5</v>
      </c>
      <c r="O82" s="22">
        <f t="shared" si="82"/>
        <v>40</v>
      </c>
      <c r="P82" s="7">
        <f t="shared" si="83"/>
        <v>733.6</v>
      </c>
      <c r="Q82" s="14">
        <f t="shared" si="84"/>
        <v>62.5</v>
      </c>
      <c r="R82" s="15">
        <f t="shared" si="85"/>
        <v>22839.88</v>
      </c>
      <c r="S82" s="14">
        <f t="shared" si="86"/>
        <v>150.5</v>
      </c>
      <c r="T82" s="22">
        <f t="shared" si="87"/>
        <v>9856</v>
      </c>
    </row>
    <row r="83" spans="1:20">
      <c r="A83" s="17">
        <v>2.2799999999999998</v>
      </c>
      <c r="B83" s="8" t="s">
        <v>80</v>
      </c>
      <c r="C83" s="22">
        <v>8</v>
      </c>
      <c r="D83" s="11">
        <f t="shared" si="68"/>
        <v>18.239999999999998</v>
      </c>
      <c r="E83" s="11">
        <f t="shared" si="69"/>
        <v>18.739999999999998</v>
      </c>
      <c r="F83" s="6">
        <v>30.5</v>
      </c>
      <c r="G83" s="7">
        <v>27.5</v>
      </c>
      <c r="H83" s="7">
        <v>11</v>
      </c>
      <c r="I83" s="11">
        <v>8</v>
      </c>
      <c r="J83" s="11">
        <v>6</v>
      </c>
      <c r="K83" s="22">
        <f t="shared" si="79"/>
        <v>48</v>
      </c>
      <c r="L83" s="7">
        <f t="shared" si="80"/>
        <v>899.52</v>
      </c>
      <c r="M83" s="7">
        <f t="shared" si="81"/>
        <v>88</v>
      </c>
      <c r="N83" s="11">
        <v>5</v>
      </c>
      <c r="O83" s="22">
        <f t="shared" si="82"/>
        <v>40</v>
      </c>
      <c r="P83" s="7">
        <f t="shared" si="83"/>
        <v>749.59999999999991</v>
      </c>
      <c r="Q83" s="14">
        <f t="shared" si="84"/>
        <v>62.5</v>
      </c>
      <c r="R83" s="15">
        <f t="shared" si="85"/>
        <v>23332.68</v>
      </c>
      <c r="S83" s="14">
        <f t="shared" si="86"/>
        <v>150.5</v>
      </c>
      <c r="T83" s="22">
        <f t="shared" si="87"/>
        <v>9856</v>
      </c>
    </row>
    <row r="84" spans="1:20">
      <c r="A84" s="17">
        <v>2.48</v>
      </c>
      <c r="B84" s="8" t="s">
        <v>81</v>
      </c>
      <c r="C84" s="22">
        <v>8</v>
      </c>
      <c r="D84" s="11">
        <f t="shared" si="68"/>
        <v>19.84</v>
      </c>
      <c r="E84" s="11">
        <f t="shared" si="69"/>
        <v>20.34</v>
      </c>
      <c r="F84" s="6">
        <v>30.5</v>
      </c>
      <c r="G84" s="7">
        <v>27.5</v>
      </c>
      <c r="H84" s="7">
        <v>11</v>
      </c>
      <c r="I84" s="11">
        <v>8</v>
      </c>
      <c r="J84" s="11">
        <v>5</v>
      </c>
      <c r="K84" s="22">
        <f t="shared" si="79"/>
        <v>40</v>
      </c>
      <c r="L84" s="7">
        <f t="shared" si="80"/>
        <v>813.6</v>
      </c>
      <c r="M84" s="7">
        <f t="shared" si="81"/>
        <v>75.5</v>
      </c>
      <c r="N84" s="11">
        <v>5</v>
      </c>
      <c r="O84" s="22">
        <f t="shared" si="82"/>
        <v>40</v>
      </c>
      <c r="P84" s="7">
        <f t="shared" si="83"/>
        <v>813.6</v>
      </c>
      <c r="Q84" s="14">
        <f t="shared" si="84"/>
        <v>62.5</v>
      </c>
      <c r="R84" s="15">
        <f t="shared" si="85"/>
        <v>23025.8</v>
      </c>
      <c r="S84" s="14">
        <f t="shared" si="86"/>
        <v>138</v>
      </c>
      <c r="T84" s="22">
        <f t="shared" si="87"/>
        <v>8960</v>
      </c>
    </row>
    <row r="85" spans="1:20">
      <c r="A85" s="17">
        <v>3.15</v>
      </c>
      <c r="B85" s="8" t="s">
        <v>82</v>
      </c>
      <c r="C85" s="22">
        <v>6</v>
      </c>
      <c r="D85" s="11">
        <f t="shared" si="68"/>
        <v>18.899999999999999</v>
      </c>
      <c r="E85" s="11">
        <f t="shared" si="69"/>
        <v>19.399999999999999</v>
      </c>
      <c r="F85" s="6">
        <v>30.5</v>
      </c>
      <c r="G85" s="7">
        <v>30.5</v>
      </c>
      <c r="H85" s="7">
        <v>11</v>
      </c>
      <c r="I85" s="11">
        <v>6</v>
      </c>
      <c r="J85" s="11">
        <v>7</v>
      </c>
      <c r="K85" s="22">
        <f t="shared" si="79"/>
        <v>42</v>
      </c>
      <c r="L85" s="7">
        <f t="shared" si="80"/>
        <v>814.8</v>
      </c>
      <c r="M85" s="7">
        <f t="shared" si="81"/>
        <v>100.5</v>
      </c>
      <c r="N85" s="11">
        <v>7</v>
      </c>
      <c r="O85" s="22">
        <f t="shared" si="82"/>
        <v>42</v>
      </c>
      <c r="P85" s="7">
        <f t="shared" si="83"/>
        <v>814.8</v>
      </c>
      <c r="Q85" s="14">
        <f t="shared" si="84"/>
        <v>87.5</v>
      </c>
      <c r="R85" s="15">
        <f t="shared" si="85"/>
        <v>23059.399999999998</v>
      </c>
      <c r="S85" s="14">
        <f t="shared" si="86"/>
        <v>188</v>
      </c>
      <c r="T85" s="22">
        <f t="shared" si="87"/>
        <v>7056</v>
      </c>
    </row>
    <row r="86" spans="1:20">
      <c r="A86" s="17">
        <v>3.5</v>
      </c>
      <c r="B86" s="8" t="s">
        <v>83</v>
      </c>
      <c r="C86" s="22">
        <v>6</v>
      </c>
      <c r="D86" s="11">
        <f t="shared" si="68"/>
        <v>21</v>
      </c>
      <c r="E86" s="11">
        <f t="shared" si="69"/>
        <v>21.5</v>
      </c>
      <c r="F86" s="6">
        <v>30.5</v>
      </c>
      <c r="G86" s="7">
        <v>30.5</v>
      </c>
      <c r="H86" s="7">
        <v>11</v>
      </c>
      <c r="I86" s="11">
        <v>6</v>
      </c>
      <c r="J86" s="11">
        <v>7</v>
      </c>
      <c r="K86" s="22">
        <f t="shared" si="79"/>
        <v>42</v>
      </c>
      <c r="L86" s="7">
        <f t="shared" si="80"/>
        <v>903</v>
      </c>
      <c r="M86" s="7">
        <f t="shared" si="81"/>
        <v>100.5</v>
      </c>
      <c r="N86" s="11">
        <v>6</v>
      </c>
      <c r="O86" s="22">
        <f t="shared" si="82"/>
        <v>36</v>
      </c>
      <c r="P86" s="7">
        <f t="shared" si="83"/>
        <v>774</v>
      </c>
      <c r="Q86" s="14">
        <f t="shared" si="84"/>
        <v>75</v>
      </c>
      <c r="R86" s="15">
        <f t="shared" si="85"/>
        <v>23723</v>
      </c>
      <c r="S86" s="14">
        <f t="shared" si="86"/>
        <v>175.5</v>
      </c>
      <c r="T86" s="22">
        <f t="shared" si="87"/>
        <v>6552</v>
      </c>
    </row>
    <row r="87" spans="1:20">
      <c r="A87" s="17">
        <v>5.2</v>
      </c>
      <c r="B87" s="8" t="s">
        <v>84</v>
      </c>
      <c r="C87" s="22">
        <v>4</v>
      </c>
      <c r="D87" s="11">
        <f t="shared" si="68"/>
        <v>20.8</v>
      </c>
      <c r="E87" s="11">
        <f t="shared" si="69"/>
        <v>21.3</v>
      </c>
      <c r="F87" s="6">
        <v>32</v>
      </c>
      <c r="G87" s="7">
        <v>18.2</v>
      </c>
      <c r="H87" s="7">
        <v>18</v>
      </c>
      <c r="I87" s="11">
        <v>10</v>
      </c>
      <c r="J87" s="11">
        <v>4</v>
      </c>
      <c r="K87" s="22">
        <f t="shared" si="79"/>
        <v>40</v>
      </c>
      <c r="L87" s="7">
        <f t="shared" si="80"/>
        <v>852</v>
      </c>
      <c r="M87" s="7">
        <f t="shared" si="81"/>
        <v>91</v>
      </c>
      <c r="N87" s="11">
        <v>3</v>
      </c>
      <c r="O87" s="22">
        <f t="shared" si="82"/>
        <v>30</v>
      </c>
      <c r="P87" s="7">
        <f t="shared" si="83"/>
        <v>639</v>
      </c>
      <c r="Q87" s="14">
        <f t="shared" si="84"/>
        <v>58.5</v>
      </c>
      <c r="R87" s="15">
        <f t="shared" si="85"/>
        <v>21119</v>
      </c>
      <c r="S87" s="14">
        <f t="shared" si="86"/>
        <v>149.5</v>
      </c>
      <c r="T87" s="22">
        <f t="shared" si="87"/>
        <v>3920</v>
      </c>
    </row>
    <row r="88" spans="1:20">
      <c r="A88" s="17">
        <v>5.53</v>
      </c>
      <c r="B88" s="8" t="s">
        <v>85</v>
      </c>
      <c r="C88" s="22">
        <v>4</v>
      </c>
      <c r="D88" s="11">
        <f t="shared" si="68"/>
        <v>22.12</v>
      </c>
      <c r="E88" s="11">
        <f t="shared" si="69"/>
        <v>22.62</v>
      </c>
      <c r="F88" s="6">
        <v>32</v>
      </c>
      <c r="G88" s="7">
        <v>18.2</v>
      </c>
      <c r="H88" s="7">
        <v>18</v>
      </c>
      <c r="I88" s="11">
        <v>10</v>
      </c>
      <c r="J88" s="11">
        <v>4</v>
      </c>
      <c r="K88" s="22">
        <f t="shared" si="79"/>
        <v>40</v>
      </c>
      <c r="L88" s="7">
        <f t="shared" si="80"/>
        <v>904.80000000000007</v>
      </c>
      <c r="M88" s="7">
        <f t="shared" si="81"/>
        <v>91</v>
      </c>
      <c r="N88" s="11">
        <v>3</v>
      </c>
      <c r="O88" s="22">
        <f t="shared" si="82"/>
        <v>30</v>
      </c>
      <c r="P88" s="7">
        <f t="shared" si="83"/>
        <v>678.6</v>
      </c>
      <c r="Q88" s="14">
        <f t="shared" si="84"/>
        <v>58.5</v>
      </c>
      <c r="R88" s="15">
        <f t="shared" si="85"/>
        <v>22412.600000000002</v>
      </c>
      <c r="S88" s="14">
        <f t="shared" si="86"/>
        <v>149.5</v>
      </c>
      <c r="T88" s="22">
        <f t="shared" si="87"/>
        <v>3920</v>
      </c>
    </row>
    <row r="89" spans="1:20" s="1" customFormat="1">
      <c r="A89" s="17">
        <v>0.89</v>
      </c>
      <c r="B89" s="8" t="s">
        <v>86</v>
      </c>
      <c r="C89" s="22">
        <v>4</v>
      </c>
      <c r="D89" s="11">
        <f t="shared" si="68"/>
        <v>3.56</v>
      </c>
      <c r="E89" s="11">
        <f t="shared" si="69"/>
        <v>4.0600000000000005</v>
      </c>
      <c r="F89" s="6">
        <v>32</v>
      </c>
      <c r="G89" s="7">
        <v>18.2</v>
      </c>
      <c r="H89" s="7">
        <v>18</v>
      </c>
      <c r="I89" s="11">
        <v>10</v>
      </c>
      <c r="J89" s="11">
        <v>7</v>
      </c>
      <c r="K89" s="22">
        <f t="shared" si="79"/>
        <v>70</v>
      </c>
      <c r="L89" s="7">
        <f t="shared" si="80"/>
        <v>284.20000000000005</v>
      </c>
      <c r="M89" s="7">
        <f t="shared" si="81"/>
        <v>149.5</v>
      </c>
      <c r="N89" s="11">
        <v>7</v>
      </c>
      <c r="O89" s="22">
        <f t="shared" si="82"/>
        <v>70</v>
      </c>
      <c r="P89" s="7">
        <f t="shared" si="83"/>
        <v>284.20000000000005</v>
      </c>
      <c r="Q89" s="14">
        <f t="shared" si="84"/>
        <v>136.5</v>
      </c>
      <c r="R89" s="15">
        <f t="shared" si="85"/>
        <v>8202.6000000000022</v>
      </c>
      <c r="S89" s="14">
        <f t="shared" si="86"/>
        <v>286</v>
      </c>
      <c r="T89" s="22">
        <f t="shared" si="87"/>
        <v>7840</v>
      </c>
    </row>
    <row r="90" spans="1:20">
      <c r="A90" s="17">
        <v>8.33</v>
      </c>
      <c r="B90" s="8" t="s">
        <v>87</v>
      </c>
      <c r="C90" s="22">
        <v>2</v>
      </c>
      <c r="D90" s="11">
        <f t="shared" si="68"/>
        <v>16.66</v>
      </c>
      <c r="E90" s="11">
        <f t="shared" si="69"/>
        <v>17.16</v>
      </c>
      <c r="F90" s="6">
        <v>25.7</v>
      </c>
      <c r="G90" s="7">
        <v>16.7</v>
      </c>
      <c r="H90" s="7">
        <v>19</v>
      </c>
      <c r="I90" s="11">
        <v>18</v>
      </c>
      <c r="J90" s="11">
        <v>3</v>
      </c>
      <c r="K90" s="22">
        <f t="shared" si="79"/>
        <v>54</v>
      </c>
      <c r="L90" s="7">
        <f t="shared" si="80"/>
        <v>926.64</v>
      </c>
      <c r="M90" s="7">
        <f t="shared" si="81"/>
        <v>74.5</v>
      </c>
      <c r="N90" s="11">
        <v>2</v>
      </c>
      <c r="O90" s="22">
        <f t="shared" si="82"/>
        <v>36</v>
      </c>
      <c r="P90" s="7">
        <f t="shared" si="83"/>
        <v>617.76</v>
      </c>
      <c r="Q90" s="14">
        <f t="shared" si="84"/>
        <v>41</v>
      </c>
      <c r="R90" s="15">
        <f t="shared" si="85"/>
        <v>21866.600000000002</v>
      </c>
      <c r="S90" s="14">
        <f t="shared" si="86"/>
        <v>115.5</v>
      </c>
      <c r="T90" s="22">
        <f t="shared" si="87"/>
        <v>2520</v>
      </c>
    </row>
    <row r="91" spans="1:20">
      <c r="A91" s="17">
        <v>7.6</v>
      </c>
      <c r="B91" s="8" t="s">
        <v>88</v>
      </c>
      <c r="C91" s="22">
        <v>2</v>
      </c>
      <c r="D91" s="11">
        <f t="shared" si="68"/>
        <v>15.2</v>
      </c>
      <c r="E91" s="11">
        <f t="shared" si="69"/>
        <v>15.7</v>
      </c>
      <c r="F91" s="6">
        <v>33.6</v>
      </c>
      <c r="G91" s="7">
        <v>17.7</v>
      </c>
      <c r="H91" s="7">
        <v>14</v>
      </c>
      <c r="I91" s="11">
        <v>12</v>
      </c>
      <c r="J91" s="11">
        <v>4</v>
      </c>
      <c r="K91" s="22">
        <f t="shared" si="79"/>
        <v>48</v>
      </c>
      <c r="L91" s="7">
        <f t="shared" si="80"/>
        <v>753.59999999999991</v>
      </c>
      <c r="M91" s="7">
        <f t="shared" si="81"/>
        <v>75</v>
      </c>
      <c r="N91" s="11">
        <v>4</v>
      </c>
      <c r="O91" s="22">
        <f t="shared" si="82"/>
        <v>48</v>
      </c>
      <c r="P91" s="7">
        <f t="shared" si="83"/>
        <v>753.59999999999991</v>
      </c>
      <c r="Q91" s="14">
        <f t="shared" si="84"/>
        <v>62</v>
      </c>
      <c r="R91" s="15">
        <f t="shared" si="85"/>
        <v>21345.799999999996</v>
      </c>
      <c r="S91" s="14">
        <f t="shared" si="86"/>
        <v>137</v>
      </c>
      <c r="T91" s="22">
        <f t="shared" si="87"/>
        <v>2688</v>
      </c>
    </row>
    <row r="92" spans="1:20">
      <c r="A92" s="17">
        <v>8</v>
      </c>
      <c r="B92" s="8" t="s">
        <v>89</v>
      </c>
      <c r="C92" s="22">
        <v>2</v>
      </c>
      <c r="D92" s="11">
        <f t="shared" si="68"/>
        <v>16</v>
      </c>
      <c r="E92" s="11">
        <f t="shared" si="69"/>
        <v>16.5</v>
      </c>
      <c r="F92" s="6">
        <v>33.6</v>
      </c>
      <c r="G92" s="7">
        <v>17.7</v>
      </c>
      <c r="H92" s="7">
        <v>14</v>
      </c>
      <c r="I92" s="11">
        <v>12</v>
      </c>
      <c r="J92" s="11">
        <v>4</v>
      </c>
      <c r="K92" s="22">
        <f t="shared" si="79"/>
        <v>48</v>
      </c>
      <c r="L92" s="7">
        <f t="shared" si="80"/>
        <v>792</v>
      </c>
      <c r="M92" s="7">
        <f t="shared" si="81"/>
        <v>75</v>
      </c>
      <c r="N92" s="11">
        <v>4</v>
      </c>
      <c r="O92" s="22">
        <f t="shared" si="82"/>
        <v>48</v>
      </c>
      <c r="P92" s="7">
        <f t="shared" si="83"/>
        <v>792</v>
      </c>
      <c r="Q92" s="14">
        <f t="shared" si="84"/>
        <v>62</v>
      </c>
      <c r="R92" s="15">
        <f t="shared" si="85"/>
        <v>22421</v>
      </c>
      <c r="S92" s="14">
        <f t="shared" si="86"/>
        <v>137</v>
      </c>
      <c r="T92" s="22">
        <f t="shared" si="87"/>
        <v>2688</v>
      </c>
    </row>
    <row r="93" spans="1:20">
      <c r="A93" s="17">
        <v>8.9</v>
      </c>
      <c r="B93" s="8" t="s">
        <v>90</v>
      </c>
      <c r="C93" s="22">
        <v>2</v>
      </c>
      <c r="D93" s="11">
        <f t="shared" si="68"/>
        <v>17.8</v>
      </c>
      <c r="E93" s="11">
        <f t="shared" si="69"/>
        <v>18.3</v>
      </c>
      <c r="F93" s="6">
        <v>25.7</v>
      </c>
      <c r="G93" s="7">
        <v>16.7</v>
      </c>
      <c r="H93" s="7">
        <v>19</v>
      </c>
      <c r="I93" s="11">
        <v>18</v>
      </c>
      <c r="J93" s="11">
        <v>3</v>
      </c>
      <c r="K93" s="22">
        <f t="shared" si="79"/>
        <v>54</v>
      </c>
      <c r="L93" s="7">
        <f t="shared" si="80"/>
        <v>988.2</v>
      </c>
      <c r="M93" s="7">
        <f t="shared" si="81"/>
        <v>74.5</v>
      </c>
      <c r="N93" s="11">
        <v>2</v>
      </c>
      <c r="O93" s="22">
        <f t="shared" si="82"/>
        <v>36</v>
      </c>
      <c r="P93" s="7">
        <f t="shared" si="83"/>
        <v>658.80000000000007</v>
      </c>
      <c r="Q93" s="14">
        <f t="shared" si="84"/>
        <v>41</v>
      </c>
      <c r="R93" s="15">
        <f t="shared" si="85"/>
        <v>23303</v>
      </c>
      <c r="S93" s="14">
        <f t="shared" si="86"/>
        <v>115.5</v>
      </c>
      <c r="T93" s="22">
        <f t="shared" si="87"/>
        <v>2520</v>
      </c>
    </row>
    <row r="94" spans="1:20">
      <c r="A94" s="17">
        <v>8.3000000000000007</v>
      </c>
      <c r="B94" s="8" t="s">
        <v>91</v>
      </c>
      <c r="C94" s="22">
        <v>2</v>
      </c>
      <c r="D94" s="11">
        <f t="shared" si="68"/>
        <v>16.600000000000001</v>
      </c>
      <c r="E94" s="11">
        <f t="shared" si="69"/>
        <v>17.100000000000001</v>
      </c>
      <c r="F94" s="6">
        <v>33.6</v>
      </c>
      <c r="G94" s="7">
        <v>17.7</v>
      </c>
      <c r="H94" s="7">
        <v>14</v>
      </c>
      <c r="I94" s="11">
        <v>12</v>
      </c>
      <c r="J94" s="11">
        <v>4</v>
      </c>
      <c r="K94" s="22">
        <f t="shared" si="79"/>
        <v>48</v>
      </c>
      <c r="L94" s="7">
        <f t="shared" si="80"/>
        <v>820.80000000000007</v>
      </c>
      <c r="M94" s="7">
        <f t="shared" si="81"/>
        <v>75</v>
      </c>
      <c r="N94" s="11">
        <v>4</v>
      </c>
      <c r="O94" s="22">
        <f t="shared" si="82"/>
        <v>48</v>
      </c>
      <c r="P94" s="7">
        <f t="shared" si="83"/>
        <v>820.80000000000007</v>
      </c>
      <c r="Q94" s="14">
        <f t="shared" si="84"/>
        <v>62</v>
      </c>
      <c r="R94" s="15">
        <f t="shared" si="85"/>
        <v>23227.4</v>
      </c>
      <c r="S94" s="14">
        <f t="shared" si="86"/>
        <v>137</v>
      </c>
      <c r="T94" s="22">
        <f t="shared" si="87"/>
        <v>2688</v>
      </c>
    </row>
    <row r="95" spans="1:20">
      <c r="A95" s="17">
        <v>1.66</v>
      </c>
      <c r="B95" s="8" t="s">
        <v>92</v>
      </c>
      <c r="C95" s="22">
        <v>10</v>
      </c>
      <c r="D95" s="11">
        <f t="shared" si="68"/>
        <v>16.599999999999998</v>
      </c>
      <c r="E95" s="11">
        <f t="shared" si="69"/>
        <v>17.099999999999998</v>
      </c>
      <c r="F95" s="6">
        <v>36.299999999999997</v>
      </c>
      <c r="G95" s="7">
        <v>19.3</v>
      </c>
      <c r="H95" s="7">
        <v>13.5</v>
      </c>
      <c r="I95" s="11">
        <v>12</v>
      </c>
      <c r="J95" s="11">
        <v>4</v>
      </c>
      <c r="K95" s="22">
        <f t="shared" si="79"/>
        <v>48</v>
      </c>
      <c r="L95" s="7">
        <f t="shared" si="80"/>
        <v>820.8</v>
      </c>
      <c r="M95" s="7">
        <f t="shared" si="81"/>
        <v>73</v>
      </c>
      <c r="N95" s="11"/>
      <c r="O95" s="22">
        <f t="shared" si="82"/>
        <v>0</v>
      </c>
      <c r="P95" s="7">
        <f t="shared" si="83"/>
        <v>0</v>
      </c>
      <c r="Q95" s="14">
        <f t="shared" si="84"/>
        <v>0</v>
      </c>
      <c r="R95" s="15">
        <f t="shared" si="85"/>
        <v>11736.199999999999</v>
      </c>
      <c r="S95" s="14">
        <f t="shared" si="86"/>
        <v>73</v>
      </c>
      <c r="T95" s="22">
        <f t="shared" si="87"/>
        <v>6720</v>
      </c>
    </row>
    <row r="96" spans="1:20">
      <c r="A96" s="17">
        <v>2.08</v>
      </c>
      <c r="B96" s="8" t="s">
        <v>93</v>
      </c>
      <c r="C96" s="22">
        <v>8</v>
      </c>
      <c r="D96" s="11">
        <f t="shared" si="68"/>
        <v>16.64</v>
      </c>
      <c r="E96" s="11">
        <f t="shared" si="69"/>
        <v>17.14</v>
      </c>
      <c r="F96" s="6">
        <v>31.5</v>
      </c>
      <c r="G96" s="7">
        <v>27.5</v>
      </c>
      <c r="H96" s="7">
        <v>13.5</v>
      </c>
      <c r="I96" s="11">
        <v>8</v>
      </c>
      <c r="J96" s="11">
        <v>4</v>
      </c>
      <c r="K96" s="22">
        <f t="shared" si="79"/>
        <v>32</v>
      </c>
      <c r="L96" s="7">
        <f t="shared" si="80"/>
        <v>548.48</v>
      </c>
      <c r="M96" s="7">
        <f t="shared" si="81"/>
        <v>73</v>
      </c>
      <c r="N96" s="11"/>
      <c r="O96" s="22">
        <f t="shared" si="82"/>
        <v>0</v>
      </c>
      <c r="P96" s="7">
        <f t="shared" si="83"/>
        <v>0</v>
      </c>
      <c r="Q96" s="14">
        <f t="shared" si="84"/>
        <v>0</v>
      </c>
      <c r="R96" s="15">
        <f t="shared" si="85"/>
        <v>7923.72</v>
      </c>
      <c r="S96" s="14">
        <f t="shared" si="86"/>
        <v>73</v>
      </c>
      <c r="T96" s="22">
        <f t="shared" si="87"/>
        <v>3584</v>
      </c>
    </row>
    <row r="97" spans="1:20">
      <c r="A97" s="17">
        <v>2.48</v>
      </c>
      <c r="B97" s="8" t="s">
        <v>94</v>
      </c>
      <c r="C97" s="22">
        <v>8</v>
      </c>
      <c r="D97" s="11">
        <f t="shared" si="68"/>
        <v>19.84</v>
      </c>
      <c r="E97" s="11">
        <f t="shared" si="69"/>
        <v>20.34</v>
      </c>
      <c r="F97" s="6">
        <v>31.5</v>
      </c>
      <c r="G97" s="7">
        <v>27.5</v>
      </c>
      <c r="H97" s="7">
        <v>13.5</v>
      </c>
      <c r="I97" s="11">
        <v>8</v>
      </c>
      <c r="J97" s="11">
        <v>4</v>
      </c>
      <c r="K97" s="22">
        <f t="shared" si="79"/>
        <v>32</v>
      </c>
      <c r="L97" s="7">
        <f t="shared" si="80"/>
        <v>650.88</v>
      </c>
      <c r="M97" s="7">
        <f t="shared" si="81"/>
        <v>73</v>
      </c>
      <c r="N97" s="11"/>
      <c r="O97" s="22">
        <f t="shared" si="82"/>
        <v>0</v>
      </c>
      <c r="P97" s="7">
        <f t="shared" si="83"/>
        <v>0</v>
      </c>
      <c r="Q97" s="14">
        <f t="shared" si="84"/>
        <v>0</v>
      </c>
      <c r="R97" s="15">
        <f t="shared" si="85"/>
        <v>9357.32</v>
      </c>
      <c r="S97" s="14">
        <f t="shared" si="86"/>
        <v>73</v>
      </c>
      <c r="T97" s="22">
        <f t="shared" si="87"/>
        <v>3584</v>
      </c>
    </row>
    <row r="98" spans="1:20">
      <c r="A98" s="17">
        <v>3.65</v>
      </c>
      <c r="B98" s="8" t="s">
        <v>72</v>
      </c>
      <c r="C98" s="22">
        <v>6</v>
      </c>
      <c r="D98" s="11">
        <f t="shared" si="68"/>
        <v>21.9</v>
      </c>
      <c r="E98" s="11">
        <f t="shared" si="69"/>
        <v>22.4</v>
      </c>
      <c r="F98" s="6">
        <v>31.5</v>
      </c>
      <c r="G98" s="7">
        <v>31</v>
      </c>
      <c r="H98" s="7">
        <v>13.5</v>
      </c>
      <c r="I98" s="11">
        <v>6</v>
      </c>
      <c r="J98" s="11">
        <v>4</v>
      </c>
      <c r="K98" s="22">
        <f t="shared" si="79"/>
        <v>24</v>
      </c>
      <c r="L98" s="7">
        <f t="shared" si="80"/>
        <v>537.59999999999991</v>
      </c>
      <c r="M98" s="7">
        <f t="shared" si="81"/>
        <v>73</v>
      </c>
      <c r="N98" s="11"/>
      <c r="O98" s="22">
        <f t="shared" si="82"/>
        <v>0</v>
      </c>
      <c r="P98" s="7">
        <f t="shared" si="83"/>
        <v>0</v>
      </c>
      <c r="Q98" s="14">
        <f t="shared" si="84"/>
        <v>0</v>
      </c>
      <c r="R98" s="15">
        <f t="shared" si="85"/>
        <v>7771.3999999999987</v>
      </c>
      <c r="S98" s="14">
        <f t="shared" si="86"/>
        <v>73</v>
      </c>
      <c r="T98" s="22">
        <f t="shared" si="87"/>
        <v>2016</v>
      </c>
    </row>
    <row r="99" spans="1:20">
      <c r="A99" s="17">
        <v>8</v>
      </c>
      <c r="B99" s="8" t="s">
        <v>89</v>
      </c>
      <c r="C99" s="22">
        <v>2</v>
      </c>
      <c r="D99" s="11">
        <f t="shared" si="68"/>
        <v>16</v>
      </c>
      <c r="E99" s="11">
        <f t="shared" si="69"/>
        <v>16.5</v>
      </c>
      <c r="F99" s="6">
        <v>26.4</v>
      </c>
      <c r="G99" s="7">
        <v>17.7</v>
      </c>
      <c r="H99" s="7">
        <v>20.5</v>
      </c>
      <c r="I99" s="11">
        <v>16</v>
      </c>
      <c r="J99" s="11">
        <v>3</v>
      </c>
      <c r="K99" s="22">
        <f t="shared" si="79"/>
        <v>48</v>
      </c>
      <c r="L99" s="7">
        <f t="shared" si="80"/>
        <v>792</v>
      </c>
      <c r="M99" s="7">
        <f t="shared" si="81"/>
        <v>79</v>
      </c>
      <c r="N99" s="11"/>
      <c r="O99" s="22">
        <f t="shared" si="82"/>
        <v>0</v>
      </c>
      <c r="P99" s="7">
        <f t="shared" si="83"/>
        <v>0</v>
      </c>
      <c r="Q99" s="14">
        <f t="shared" si="84"/>
        <v>0</v>
      </c>
      <c r="R99" s="15">
        <f t="shared" si="85"/>
        <v>11333</v>
      </c>
      <c r="S99" s="14">
        <f t="shared" si="86"/>
        <v>79</v>
      </c>
      <c r="T99" s="22">
        <f t="shared" si="87"/>
        <v>1344</v>
      </c>
    </row>
    <row r="100" spans="1:20">
      <c r="A100" s="17">
        <v>0.46500000000000002</v>
      </c>
      <c r="B100" s="8" t="s">
        <v>95</v>
      </c>
      <c r="C100" s="22">
        <v>40</v>
      </c>
      <c r="D100" s="11">
        <f t="shared" si="68"/>
        <v>18.600000000000001</v>
      </c>
      <c r="E100" s="11">
        <f t="shared" si="69"/>
        <v>19.100000000000001</v>
      </c>
      <c r="F100" s="6">
        <v>39.5</v>
      </c>
      <c r="G100" s="7">
        <v>25</v>
      </c>
      <c r="H100" s="7">
        <v>13.5</v>
      </c>
      <c r="I100" s="11">
        <v>8</v>
      </c>
      <c r="J100" s="11">
        <v>4</v>
      </c>
      <c r="K100" s="22">
        <f t="shared" si="79"/>
        <v>32</v>
      </c>
      <c r="L100" s="7">
        <f t="shared" si="80"/>
        <v>611.20000000000005</v>
      </c>
      <c r="M100" s="7">
        <f t="shared" si="81"/>
        <v>73</v>
      </c>
      <c r="N100" s="11"/>
      <c r="O100" s="22">
        <f t="shared" si="82"/>
        <v>0</v>
      </c>
      <c r="P100" s="7">
        <f t="shared" si="83"/>
        <v>0</v>
      </c>
      <c r="Q100" s="14">
        <f t="shared" si="84"/>
        <v>0</v>
      </c>
      <c r="R100" s="15">
        <f t="shared" si="85"/>
        <v>8801.8000000000011</v>
      </c>
      <c r="S100" s="14">
        <f t="shared" si="86"/>
        <v>73</v>
      </c>
      <c r="T100" s="22">
        <f t="shared" si="87"/>
        <v>17920</v>
      </c>
    </row>
    <row r="101" spans="1:20">
      <c r="A101" s="17">
        <v>0.67</v>
      </c>
      <c r="B101" s="8" t="s">
        <v>96</v>
      </c>
      <c r="C101" s="22">
        <v>30</v>
      </c>
      <c r="D101" s="11">
        <f t="shared" si="68"/>
        <v>20.100000000000001</v>
      </c>
      <c r="E101" s="11">
        <f t="shared" si="69"/>
        <v>20.6</v>
      </c>
      <c r="F101" s="6">
        <v>36.299999999999997</v>
      </c>
      <c r="G101" s="7">
        <v>29.5</v>
      </c>
      <c r="H101" s="7">
        <v>13.5</v>
      </c>
      <c r="I101" s="11">
        <v>6</v>
      </c>
      <c r="J101" s="11">
        <v>4</v>
      </c>
      <c r="K101" s="22">
        <f t="shared" si="79"/>
        <v>24</v>
      </c>
      <c r="L101" s="7">
        <f t="shared" si="80"/>
        <v>494.40000000000003</v>
      </c>
      <c r="M101" s="7">
        <f t="shared" si="81"/>
        <v>73</v>
      </c>
      <c r="N101" s="11"/>
      <c r="O101" s="22">
        <f t="shared" si="82"/>
        <v>0</v>
      </c>
      <c r="P101" s="7">
        <f t="shared" si="83"/>
        <v>0</v>
      </c>
      <c r="Q101" s="14">
        <f t="shared" si="84"/>
        <v>0</v>
      </c>
      <c r="R101" s="15">
        <f t="shared" si="85"/>
        <v>7166.6</v>
      </c>
      <c r="S101" s="14">
        <f t="shared" si="86"/>
        <v>73</v>
      </c>
      <c r="T101" s="22">
        <f t="shared" si="87"/>
        <v>10080</v>
      </c>
    </row>
    <row r="102" spans="1:20">
      <c r="A102" s="17">
        <v>0.26</v>
      </c>
      <c r="B102" s="8" t="s">
        <v>97</v>
      </c>
      <c r="C102" s="22">
        <v>40</v>
      </c>
      <c r="D102" s="11">
        <f t="shared" si="68"/>
        <v>10.4</v>
      </c>
      <c r="E102" s="11">
        <f t="shared" si="69"/>
        <v>10.9</v>
      </c>
      <c r="F102" s="6">
        <v>24.8</v>
      </c>
      <c r="G102" s="7">
        <v>19.7</v>
      </c>
      <c r="H102" s="7">
        <v>13</v>
      </c>
      <c r="I102" s="11">
        <v>15</v>
      </c>
      <c r="J102" s="11">
        <v>5</v>
      </c>
      <c r="K102" s="22">
        <f t="shared" si="79"/>
        <v>75</v>
      </c>
      <c r="L102" s="7">
        <f t="shared" si="80"/>
        <v>817.5</v>
      </c>
      <c r="M102" s="7">
        <f t="shared" si="81"/>
        <v>85.5</v>
      </c>
      <c r="N102" s="11">
        <v>5</v>
      </c>
      <c r="O102" s="22">
        <f t="shared" si="82"/>
        <v>75</v>
      </c>
      <c r="P102" s="7">
        <f t="shared" si="83"/>
        <v>817.5</v>
      </c>
      <c r="Q102" s="14">
        <f t="shared" si="84"/>
        <v>72.5</v>
      </c>
      <c r="R102" s="15">
        <f t="shared" si="85"/>
        <v>23135</v>
      </c>
      <c r="S102" s="14">
        <f t="shared" si="86"/>
        <v>158</v>
      </c>
      <c r="T102" s="22">
        <f t="shared" si="87"/>
        <v>84000</v>
      </c>
    </row>
    <row r="103" spans="1:20">
      <c r="A103" s="17">
        <v>0.54</v>
      </c>
      <c r="B103" s="8" t="s">
        <v>98</v>
      </c>
      <c r="C103" s="22">
        <v>30</v>
      </c>
      <c r="D103" s="11">
        <f t="shared" si="68"/>
        <v>16.200000000000003</v>
      </c>
      <c r="E103" s="11">
        <f t="shared" si="69"/>
        <v>16.700000000000003</v>
      </c>
      <c r="F103" s="6">
        <v>34.200000000000003</v>
      </c>
      <c r="G103" s="7">
        <v>21</v>
      </c>
      <c r="H103" s="7">
        <v>12.7</v>
      </c>
      <c r="I103" s="11">
        <v>10</v>
      </c>
      <c r="J103" s="11">
        <v>5</v>
      </c>
      <c r="K103" s="22">
        <f t="shared" si="79"/>
        <v>50</v>
      </c>
      <c r="L103" s="7">
        <f t="shared" si="80"/>
        <v>835.00000000000011</v>
      </c>
      <c r="M103" s="7">
        <f t="shared" si="81"/>
        <v>84</v>
      </c>
      <c r="N103" s="11"/>
      <c r="O103" s="22">
        <f t="shared" si="82"/>
        <v>0</v>
      </c>
      <c r="P103" s="7">
        <f t="shared" si="83"/>
        <v>0</v>
      </c>
      <c r="Q103" s="14">
        <f t="shared" si="84"/>
        <v>0</v>
      </c>
      <c r="R103" s="15">
        <f t="shared" si="85"/>
        <v>11935.000000000002</v>
      </c>
      <c r="S103" s="14">
        <f t="shared" si="86"/>
        <v>84</v>
      </c>
      <c r="T103" s="22">
        <f t="shared" si="87"/>
        <v>21000</v>
      </c>
    </row>
    <row r="104" spans="1:20">
      <c r="A104" s="17">
        <v>0.59</v>
      </c>
      <c r="B104" s="8" t="s">
        <v>99</v>
      </c>
      <c r="C104" s="22">
        <v>30</v>
      </c>
      <c r="D104" s="11">
        <f t="shared" si="68"/>
        <v>17.7</v>
      </c>
      <c r="E104" s="11">
        <f t="shared" si="69"/>
        <v>18.2</v>
      </c>
      <c r="F104" s="6">
        <v>34.299999999999997</v>
      </c>
      <c r="G104" s="7">
        <v>26.2</v>
      </c>
      <c r="H104" s="7">
        <v>9.1999999999999993</v>
      </c>
      <c r="I104" s="11">
        <v>9</v>
      </c>
      <c r="J104" s="11">
        <v>6</v>
      </c>
      <c r="K104" s="22">
        <f t="shared" si="79"/>
        <v>54</v>
      </c>
      <c r="L104" s="7">
        <f t="shared" si="80"/>
        <v>982.8</v>
      </c>
      <c r="M104" s="7">
        <f t="shared" si="81"/>
        <v>77.199999999999989</v>
      </c>
      <c r="N104" s="11"/>
      <c r="O104" s="22">
        <f t="shared" si="82"/>
        <v>0</v>
      </c>
      <c r="P104" s="7">
        <f t="shared" si="83"/>
        <v>0</v>
      </c>
      <c r="Q104" s="14">
        <f t="shared" si="84"/>
        <v>0</v>
      </c>
      <c r="R104" s="15">
        <f t="shared" si="85"/>
        <v>14004.199999999999</v>
      </c>
      <c r="S104" s="14">
        <f t="shared" si="86"/>
        <v>77.199999999999989</v>
      </c>
      <c r="T104" s="22">
        <f t="shared" si="87"/>
        <v>22680</v>
      </c>
    </row>
    <row r="105" spans="1:20">
      <c r="A105" s="17">
        <v>0.61</v>
      </c>
      <c r="B105" s="8" t="s">
        <v>100</v>
      </c>
      <c r="C105" s="22">
        <v>30</v>
      </c>
      <c r="D105" s="11">
        <f t="shared" si="68"/>
        <v>18.3</v>
      </c>
      <c r="E105" s="11">
        <f t="shared" si="69"/>
        <v>18.8</v>
      </c>
      <c r="F105" s="6">
        <v>34.299999999999997</v>
      </c>
      <c r="G105" s="7">
        <v>28.2</v>
      </c>
      <c r="H105" s="7">
        <v>9.1999999999999993</v>
      </c>
      <c r="I105" s="11">
        <v>8</v>
      </c>
      <c r="J105" s="11">
        <v>6</v>
      </c>
      <c r="K105" s="22">
        <f t="shared" si="79"/>
        <v>48</v>
      </c>
      <c r="L105" s="7">
        <f t="shared" si="80"/>
        <v>902.40000000000009</v>
      </c>
      <c r="M105" s="7">
        <f t="shared" si="81"/>
        <v>77.199999999999989</v>
      </c>
      <c r="N105" s="11"/>
      <c r="O105" s="22">
        <f t="shared" si="82"/>
        <v>0</v>
      </c>
      <c r="P105" s="7">
        <f t="shared" si="83"/>
        <v>0</v>
      </c>
      <c r="Q105" s="14">
        <f t="shared" si="84"/>
        <v>0</v>
      </c>
      <c r="R105" s="15">
        <f t="shared" si="85"/>
        <v>12878.600000000002</v>
      </c>
      <c r="S105" s="14">
        <f t="shared" si="86"/>
        <v>77.199999999999989</v>
      </c>
      <c r="T105" s="22">
        <f t="shared" si="87"/>
        <v>20160</v>
      </c>
    </row>
    <row r="106" spans="1:20">
      <c r="A106" s="17">
        <v>1.6</v>
      </c>
      <c r="B106" s="8" t="s">
        <v>101</v>
      </c>
      <c r="C106" s="22">
        <v>10</v>
      </c>
      <c r="D106" s="11">
        <f t="shared" si="68"/>
        <v>16</v>
      </c>
      <c r="E106" s="11">
        <f t="shared" si="69"/>
        <v>16.5</v>
      </c>
      <c r="F106" s="6">
        <v>30.5</v>
      </c>
      <c r="G106" s="7">
        <v>25.7</v>
      </c>
      <c r="H106" s="7">
        <v>11</v>
      </c>
      <c r="I106" s="11">
        <v>9</v>
      </c>
      <c r="J106" s="11">
        <v>6</v>
      </c>
      <c r="K106" s="22">
        <f t="shared" si="79"/>
        <v>54</v>
      </c>
      <c r="L106" s="7">
        <f t="shared" si="80"/>
        <v>891</v>
      </c>
      <c r="M106" s="7">
        <f t="shared" si="81"/>
        <v>88</v>
      </c>
      <c r="N106" s="11">
        <v>5</v>
      </c>
      <c r="O106" s="22">
        <f t="shared" si="82"/>
        <v>45</v>
      </c>
      <c r="P106" s="7">
        <f t="shared" si="83"/>
        <v>742.5</v>
      </c>
      <c r="Q106" s="14">
        <f t="shared" si="84"/>
        <v>62.5</v>
      </c>
      <c r="R106" s="15">
        <f t="shared" si="85"/>
        <v>23114</v>
      </c>
      <c r="S106" s="14">
        <f t="shared" si="86"/>
        <v>150.5</v>
      </c>
      <c r="T106" s="22">
        <f t="shared" si="87"/>
        <v>13860</v>
      </c>
    </row>
    <row r="107" spans="1:20">
      <c r="A107" s="17">
        <v>1.67</v>
      </c>
      <c r="B107" s="8" t="s">
        <v>102</v>
      </c>
      <c r="C107" s="22">
        <v>10</v>
      </c>
      <c r="D107" s="11">
        <f t="shared" si="68"/>
        <v>16.7</v>
      </c>
      <c r="E107" s="11">
        <f t="shared" si="69"/>
        <v>17.2</v>
      </c>
      <c r="F107" s="6">
        <v>30.5</v>
      </c>
      <c r="G107" s="7">
        <v>25.7</v>
      </c>
      <c r="H107" s="7">
        <v>11</v>
      </c>
      <c r="I107" s="11">
        <v>9</v>
      </c>
      <c r="J107" s="11">
        <v>5</v>
      </c>
      <c r="K107" s="22">
        <f t="shared" si="79"/>
        <v>45</v>
      </c>
      <c r="L107" s="7">
        <f t="shared" si="80"/>
        <v>774</v>
      </c>
      <c r="M107" s="7">
        <f t="shared" si="81"/>
        <v>75.5</v>
      </c>
      <c r="N107" s="11"/>
      <c r="O107" s="22">
        <f t="shared" si="82"/>
        <v>0</v>
      </c>
      <c r="P107" s="7">
        <f t="shared" si="83"/>
        <v>0</v>
      </c>
      <c r="Q107" s="14">
        <f t="shared" si="84"/>
        <v>0</v>
      </c>
      <c r="R107" s="15">
        <f t="shared" si="85"/>
        <v>11081</v>
      </c>
      <c r="S107" s="14">
        <f t="shared" si="86"/>
        <v>75.5</v>
      </c>
      <c r="T107" s="22">
        <f t="shared" si="87"/>
        <v>6300</v>
      </c>
    </row>
    <row r="108" spans="1:20">
      <c r="A108" s="17">
        <v>1.78</v>
      </c>
      <c r="B108" s="8" t="s">
        <v>103</v>
      </c>
      <c r="C108" s="22">
        <v>10</v>
      </c>
      <c r="D108" s="11">
        <f t="shared" si="68"/>
        <v>17.8</v>
      </c>
      <c r="E108" s="11">
        <f t="shared" si="69"/>
        <v>18.3</v>
      </c>
      <c r="F108" s="6">
        <v>30.5</v>
      </c>
      <c r="G108" s="7">
        <v>25.7</v>
      </c>
      <c r="H108" s="7">
        <v>11</v>
      </c>
      <c r="I108" s="11">
        <v>9</v>
      </c>
      <c r="J108" s="11">
        <v>5</v>
      </c>
      <c r="K108" s="22">
        <f t="shared" si="79"/>
        <v>45</v>
      </c>
      <c r="L108" s="7">
        <f t="shared" si="80"/>
        <v>823.5</v>
      </c>
      <c r="M108" s="7">
        <f t="shared" si="81"/>
        <v>75.5</v>
      </c>
      <c r="N108" s="11">
        <v>5</v>
      </c>
      <c r="O108" s="22">
        <f t="shared" si="82"/>
        <v>45</v>
      </c>
      <c r="P108" s="7">
        <f t="shared" si="83"/>
        <v>823.5</v>
      </c>
      <c r="Q108" s="14">
        <f t="shared" si="84"/>
        <v>62.5</v>
      </c>
      <c r="R108" s="15">
        <f t="shared" si="85"/>
        <v>23303</v>
      </c>
      <c r="S108" s="14">
        <f t="shared" si="86"/>
        <v>138</v>
      </c>
      <c r="T108" s="22">
        <f t="shared" si="87"/>
        <v>12600</v>
      </c>
    </row>
    <row r="109" spans="1:20">
      <c r="A109" s="17">
        <v>0.69</v>
      </c>
      <c r="B109" s="8" t="s">
        <v>104</v>
      </c>
      <c r="C109" s="22">
        <v>20</v>
      </c>
      <c r="D109" s="11">
        <f t="shared" si="68"/>
        <v>13.799999999999999</v>
      </c>
      <c r="E109" s="11">
        <f t="shared" si="69"/>
        <v>14.299999999999999</v>
      </c>
      <c r="F109" s="6">
        <v>35.299999999999997</v>
      </c>
      <c r="G109" s="7">
        <v>20.2</v>
      </c>
      <c r="H109" s="7">
        <v>12</v>
      </c>
      <c r="I109" s="11">
        <v>10</v>
      </c>
      <c r="J109" s="11">
        <v>6</v>
      </c>
      <c r="K109" s="22">
        <f t="shared" si="79"/>
        <v>60</v>
      </c>
      <c r="L109" s="7">
        <f t="shared" si="80"/>
        <v>857.99999999999989</v>
      </c>
      <c r="M109" s="7">
        <f t="shared" si="81"/>
        <v>94</v>
      </c>
      <c r="N109" s="11">
        <v>5</v>
      </c>
      <c r="O109" s="22">
        <f t="shared" si="82"/>
        <v>50</v>
      </c>
      <c r="P109" s="7">
        <f t="shared" si="83"/>
        <v>715</v>
      </c>
      <c r="Q109" s="14">
        <f t="shared" si="84"/>
        <v>67.5</v>
      </c>
      <c r="R109" s="15">
        <f t="shared" si="85"/>
        <v>22267</v>
      </c>
      <c r="S109" s="14">
        <f t="shared" si="86"/>
        <v>161.5</v>
      </c>
      <c r="T109" s="22">
        <f t="shared" si="87"/>
        <v>30800</v>
      </c>
    </row>
    <row r="110" spans="1:20">
      <c r="A110" s="17">
        <v>0.72</v>
      </c>
      <c r="B110" s="8" t="s">
        <v>105</v>
      </c>
      <c r="C110" s="22">
        <v>20</v>
      </c>
      <c r="D110" s="11">
        <f t="shared" si="68"/>
        <v>14.399999999999999</v>
      </c>
      <c r="E110" s="11">
        <f t="shared" si="69"/>
        <v>14.899999999999999</v>
      </c>
      <c r="F110" s="6">
        <v>35.299999999999997</v>
      </c>
      <c r="G110" s="7">
        <v>20.2</v>
      </c>
      <c r="H110" s="7">
        <v>12</v>
      </c>
      <c r="I110" s="11">
        <v>10</v>
      </c>
      <c r="J110" s="11">
        <v>5</v>
      </c>
      <c r="K110" s="22">
        <f t="shared" si="79"/>
        <v>50</v>
      </c>
      <c r="L110" s="7">
        <f t="shared" si="80"/>
        <v>744.99999999999989</v>
      </c>
      <c r="M110" s="7">
        <f t="shared" si="81"/>
        <v>80.5</v>
      </c>
      <c r="N110" s="11"/>
      <c r="O110" s="22">
        <f t="shared" si="82"/>
        <v>0</v>
      </c>
      <c r="P110" s="7">
        <f t="shared" si="83"/>
        <v>0</v>
      </c>
      <c r="Q110" s="14">
        <f t="shared" si="84"/>
        <v>0</v>
      </c>
      <c r="R110" s="15">
        <f t="shared" si="85"/>
        <v>10674.999999999998</v>
      </c>
      <c r="S110" s="14">
        <f t="shared" si="86"/>
        <v>80.5</v>
      </c>
      <c r="T110" s="22">
        <f t="shared" si="87"/>
        <v>14000</v>
      </c>
    </row>
    <row r="111" spans="1:20">
      <c r="A111" s="17">
        <v>0.73499999999999999</v>
      </c>
      <c r="B111" s="8" t="s">
        <v>106</v>
      </c>
      <c r="C111" s="22">
        <v>20</v>
      </c>
      <c r="D111" s="11">
        <f t="shared" si="68"/>
        <v>14.7</v>
      </c>
      <c r="E111" s="11">
        <f t="shared" si="69"/>
        <v>15.2</v>
      </c>
      <c r="F111" s="6">
        <v>35.299999999999997</v>
      </c>
      <c r="G111" s="7">
        <v>20.2</v>
      </c>
      <c r="H111" s="7">
        <v>12</v>
      </c>
      <c r="I111" s="11">
        <v>10</v>
      </c>
      <c r="J111" s="11">
        <v>6</v>
      </c>
      <c r="K111" s="22">
        <f t="shared" si="79"/>
        <v>60</v>
      </c>
      <c r="L111" s="7">
        <f t="shared" si="80"/>
        <v>912</v>
      </c>
      <c r="M111" s="7">
        <f t="shared" si="81"/>
        <v>94</v>
      </c>
      <c r="N111" s="11">
        <v>5</v>
      </c>
      <c r="O111" s="22">
        <f t="shared" si="82"/>
        <v>50</v>
      </c>
      <c r="P111" s="7">
        <f t="shared" si="83"/>
        <v>760</v>
      </c>
      <c r="Q111" s="14">
        <f t="shared" si="84"/>
        <v>67.5</v>
      </c>
      <c r="R111" s="15">
        <f t="shared" si="85"/>
        <v>23653</v>
      </c>
      <c r="S111" s="14">
        <f t="shared" si="86"/>
        <v>161.5</v>
      </c>
      <c r="T111" s="22">
        <f t="shared" si="87"/>
        <v>30800</v>
      </c>
    </row>
    <row r="112" spans="1:20">
      <c r="A112" s="17">
        <v>0.84</v>
      </c>
      <c r="B112" s="8" t="s">
        <v>107</v>
      </c>
      <c r="C112" s="22">
        <v>20</v>
      </c>
      <c r="D112" s="11">
        <f t="shared" si="68"/>
        <v>16.8</v>
      </c>
      <c r="E112" s="11">
        <f t="shared" si="69"/>
        <v>17.3</v>
      </c>
      <c r="F112" s="6">
        <v>35.299999999999997</v>
      </c>
      <c r="G112" s="7">
        <v>20.2</v>
      </c>
      <c r="H112" s="7">
        <v>12</v>
      </c>
      <c r="I112" s="11">
        <v>10</v>
      </c>
      <c r="J112" s="11">
        <v>5</v>
      </c>
      <c r="K112" s="22">
        <f t="shared" si="79"/>
        <v>50</v>
      </c>
      <c r="L112" s="7">
        <f t="shared" si="80"/>
        <v>865</v>
      </c>
      <c r="M112" s="7">
        <f t="shared" si="81"/>
        <v>80.5</v>
      </c>
      <c r="N112" s="11">
        <v>4</v>
      </c>
      <c r="O112" s="22">
        <f t="shared" si="82"/>
        <v>40</v>
      </c>
      <c r="P112" s="7">
        <f t="shared" si="83"/>
        <v>692</v>
      </c>
      <c r="Q112" s="14">
        <f t="shared" si="84"/>
        <v>54</v>
      </c>
      <c r="R112" s="15">
        <f t="shared" si="85"/>
        <v>22043</v>
      </c>
      <c r="S112" s="14">
        <f t="shared" si="86"/>
        <v>134.5</v>
      </c>
      <c r="T112" s="22">
        <f t="shared" si="87"/>
        <v>25200</v>
      </c>
    </row>
    <row r="113" spans="1:20">
      <c r="A113" s="17">
        <v>0.82</v>
      </c>
      <c r="B113" s="8" t="s">
        <v>108</v>
      </c>
      <c r="C113" s="22">
        <v>20</v>
      </c>
      <c r="D113" s="11">
        <f t="shared" si="68"/>
        <v>16.399999999999999</v>
      </c>
      <c r="E113" s="11">
        <f t="shared" si="69"/>
        <v>16.899999999999999</v>
      </c>
      <c r="F113" s="6">
        <v>35.299999999999997</v>
      </c>
      <c r="G113" s="7">
        <v>20.2</v>
      </c>
      <c r="H113" s="7">
        <v>12</v>
      </c>
      <c r="I113" s="11">
        <v>10</v>
      </c>
      <c r="J113" s="11">
        <v>5</v>
      </c>
      <c r="K113" s="22">
        <f t="shared" si="79"/>
        <v>50</v>
      </c>
      <c r="L113" s="7">
        <f t="shared" si="80"/>
        <v>844.99999999999989</v>
      </c>
      <c r="M113" s="7">
        <f t="shared" si="81"/>
        <v>80.5</v>
      </c>
      <c r="N113" s="11">
        <v>5</v>
      </c>
      <c r="O113" s="22">
        <f t="shared" si="82"/>
        <v>50</v>
      </c>
      <c r="P113" s="7">
        <f t="shared" si="83"/>
        <v>844.99999999999989</v>
      </c>
      <c r="Q113" s="14">
        <f t="shared" si="84"/>
        <v>67.5</v>
      </c>
      <c r="R113" s="15">
        <f t="shared" si="85"/>
        <v>23904.999999999996</v>
      </c>
      <c r="S113" s="14">
        <f t="shared" si="86"/>
        <v>148</v>
      </c>
      <c r="T113" s="22">
        <f t="shared" si="87"/>
        <v>28000</v>
      </c>
    </row>
    <row r="114" spans="1:20">
      <c r="A114" s="17">
        <v>1.08</v>
      </c>
      <c r="B114" s="8" t="s">
        <v>109</v>
      </c>
      <c r="C114" s="22">
        <v>14</v>
      </c>
      <c r="D114" s="11">
        <f t="shared" si="68"/>
        <v>15.120000000000001</v>
      </c>
      <c r="E114" s="11">
        <f t="shared" si="69"/>
        <v>15.620000000000001</v>
      </c>
      <c r="F114" s="6">
        <v>30.5</v>
      </c>
      <c r="G114" s="7">
        <v>26.3</v>
      </c>
      <c r="H114" s="7">
        <v>11</v>
      </c>
      <c r="I114" s="11">
        <v>10</v>
      </c>
      <c r="J114" s="11">
        <v>5</v>
      </c>
      <c r="K114" s="22">
        <f t="shared" si="79"/>
        <v>50</v>
      </c>
      <c r="L114" s="7">
        <f t="shared" si="80"/>
        <v>781</v>
      </c>
      <c r="M114" s="7">
        <f t="shared" si="81"/>
        <v>75.5</v>
      </c>
      <c r="N114" s="11">
        <v>5</v>
      </c>
      <c r="O114" s="22">
        <f t="shared" si="82"/>
        <v>50</v>
      </c>
      <c r="P114" s="7">
        <f t="shared" si="83"/>
        <v>781</v>
      </c>
      <c r="Q114" s="14">
        <f t="shared" si="84"/>
        <v>62.5</v>
      </c>
      <c r="R114" s="15">
        <f t="shared" si="85"/>
        <v>22113</v>
      </c>
      <c r="S114" s="14">
        <f t="shared" si="86"/>
        <v>138</v>
      </c>
      <c r="T114" s="22">
        <f t="shared" si="87"/>
        <v>19600</v>
      </c>
    </row>
    <row r="115" spans="1:20">
      <c r="A115" s="17">
        <v>1.1499999999999999</v>
      </c>
      <c r="B115" s="8" t="s">
        <v>110</v>
      </c>
      <c r="C115" s="22">
        <v>14</v>
      </c>
      <c r="D115" s="11">
        <f t="shared" si="68"/>
        <v>16.099999999999998</v>
      </c>
      <c r="E115" s="11">
        <f t="shared" si="69"/>
        <v>16.599999999999998</v>
      </c>
      <c r="F115" s="6">
        <v>30.5</v>
      </c>
      <c r="G115" s="7">
        <v>26.3</v>
      </c>
      <c r="H115" s="7">
        <v>11</v>
      </c>
      <c r="I115" s="11">
        <v>10</v>
      </c>
      <c r="J115" s="11">
        <v>5</v>
      </c>
      <c r="K115" s="22">
        <f t="shared" si="79"/>
        <v>50</v>
      </c>
      <c r="L115" s="7">
        <f t="shared" si="80"/>
        <v>829.99999999999989</v>
      </c>
      <c r="M115" s="7">
        <f t="shared" si="81"/>
        <v>75.5</v>
      </c>
      <c r="N115" s="11">
        <v>5</v>
      </c>
      <c r="O115" s="22">
        <f t="shared" si="82"/>
        <v>50</v>
      </c>
      <c r="P115" s="7">
        <f t="shared" si="83"/>
        <v>829.99999999999989</v>
      </c>
      <c r="Q115" s="14">
        <f t="shared" si="84"/>
        <v>62.5</v>
      </c>
      <c r="R115" s="15">
        <f t="shared" si="85"/>
        <v>23484.999999999996</v>
      </c>
      <c r="S115" s="14">
        <f t="shared" si="86"/>
        <v>138</v>
      </c>
      <c r="T115" s="22">
        <f t="shared" si="87"/>
        <v>19600</v>
      </c>
    </row>
    <row r="116" spans="1:20">
      <c r="A116" s="17">
        <v>1.18</v>
      </c>
      <c r="B116" s="8" t="s">
        <v>111</v>
      </c>
      <c r="C116" s="22">
        <v>10</v>
      </c>
      <c r="D116" s="11">
        <f t="shared" ref="D116:D146" si="88">A116*C116</f>
        <v>11.799999999999999</v>
      </c>
      <c r="E116" s="11">
        <f t="shared" ref="E116:E146" si="89">A116*C116+0.5</f>
        <v>12.299999999999999</v>
      </c>
      <c r="F116" s="6">
        <v>30.5</v>
      </c>
      <c r="G116" s="7">
        <v>25.7</v>
      </c>
      <c r="H116" s="7">
        <v>11</v>
      </c>
      <c r="I116" s="11">
        <v>9</v>
      </c>
      <c r="J116" s="11">
        <v>8</v>
      </c>
      <c r="K116" s="22">
        <f t="shared" si="79"/>
        <v>72</v>
      </c>
      <c r="L116" s="7">
        <f t="shared" si="80"/>
        <v>885.59999999999991</v>
      </c>
      <c r="M116" s="7">
        <f t="shared" si="81"/>
        <v>113</v>
      </c>
      <c r="N116" s="11">
        <v>7</v>
      </c>
      <c r="O116" s="22">
        <f t="shared" si="82"/>
        <v>63</v>
      </c>
      <c r="P116" s="7">
        <f t="shared" si="83"/>
        <v>774.9</v>
      </c>
      <c r="Q116" s="14">
        <f t="shared" si="84"/>
        <v>87.5</v>
      </c>
      <c r="R116" s="15">
        <f t="shared" si="85"/>
        <v>23492</v>
      </c>
      <c r="S116" s="14">
        <f t="shared" si="86"/>
        <v>200.5</v>
      </c>
      <c r="T116" s="22">
        <f t="shared" si="87"/>
        <v>18900</v>
      </c>
    </row>
    <row r="117" spans="1:20">
      <c r="A117" s="8">
        <v>18</v>
      </c>
      <c r="B117" s="8" t="s">
        <v>112</v>
      </c>
      <c r="C117" s="22">
        <v>1</v>
      </c>
      <c r="D117" s="11">
        <f t="shared" si="88"/>
        <v>18</v>
      </c>
      <c r="E117" s="11">
        <f t="shared" si="89"/>
        <v>18.5</v>
      </c>
      <c r="F117" s="6">
        <v>29</v>
      </c>
      <c r="G117" s="7">
        <v>11.9</v>
      </c>
      <c r="H117" s="7">
        <v>25.3</v>
      </c>
      <c r="I117" s="11">
        <v>17</v>
      </c>
      <c r="J117" s="11">
        <v>3</v>
      </c>
      <c r="K117" s="22">
        <f t="shared" si="79"/>
        <v>51</v>
      </c>
      <c r="L117" s="7">
        <f t="shared" si="80"/>
        <v>943.5</v>
      </c>
      <c r="M117" s="7">
        <f t="shared" si="81"/>
        <v>93.4</v>
      </c>
      <c r="N117" s="11">
        <v>2</v>
      </c>
      <c r="O117" s="22">
        <f t="shared" si="82"/>
        <v>34</v>
      </c>
      <c r="P117" s="7">
        <f t="shared" si="83"/>
        <v>629</v>
      </c>
      <c r="Q117" s="14">
        <f t="shared" si="84"/>
        <v>53.6</v>
      </c>
      <c r="R117" s="15">
        <f t="shared" si="85"/>
        <v>22260</v>
      </c>
      <c r="S117" s="14">
        <f t="shared" si="86"/>
        <v>147</v>
      </c>
      <c r="T117" s="22">
        <f t="shared" si="87"/>
        <v>1190</v>
      </c>
    </row>
    <row r="118" spans="1:20">
      <c r="A118" s="8">
        <v>27.3</v>
      </c>
      <c r="B118" s="8" t="s">
        <v>113</v>
      </c>
      <c r="C118" s="22">
        <v>1</v>
      </c>
      <c r="D118" s="7">
        <f t="shared" si="88"/>
        <v>27.3</v>
      </c>
      <c r="E118" s="11">
        <f t="shared" si="89"/>
        <v>27.8</v>
      </c>
      <c r="F118" s="6">
        <v>57.6</v>
      </c>
      <c r="G118" s="7">
        <v>12.8</v>
      </c>
      <c r="H118" s="7">
        <v>21.8</v>
      </c>
      <c r="I118" s="11">
        <v>11</v>
      </c>
      <c r="J118" s="11">
        <v>3</v>
      </c>
      <c r="K118" s="22">
        <f t="shared" si="79"/>
        <v>33</v>
      </c>
      <c r="L118" s="7">
        <f t="shared" si="80"/>
        <v>917.4</v>
      </c>
      <c r="M118" s="7">
        <f t="shared" si="81"/>
        <v>82.9</v>
      </c>
      <c r="N118" s="11">
        <v>3</v>
      </c>
      <c r="O118" s="22">
        <f t="shared" si="82"/>
        <v>33</v>
      </c>
      <c r="P118" s="7">
        <f t="shared" si="83"/>
        <v>917.4</v>
      </c>
      <c r="Q118" s="14">
        <f t="shared" si="84"/>
        <v>69.900000000000006</v>
      </c>
      <c r="R118" s="15">
        <f t="shared" si="85"/>
        <v>25932.2</v>
      </c>
      <c r="S118" s="14">
        <f t="shared" si="86"/>
        <v>152.80000000000001</v>
      </c>
      <c r="T118" s="22">
        <f t="shared" si="87"/>
        <v>924</v>
      </c>
    </row>
    <row r="119" spans="1:20">
      <c r="A119" s="8">
        <v>33.4</v>
      </c>
      <c r="B119" s="8" t="s">
        <v>114</v>
      </c>
      <c r="C119" s="22">
        <v>1</v>
      </c>
      <c r="D119" s="7">
        <f t="shared" si="88"/>
        <v>33.4</v>
      </c>
      <c r="E119" s="11">
        <f t="shared" si="89"/>
        <v>33.9</v>
      </c>
      <c r="F119" s="6">
        <v>40.799999999999997</v>
      </c>
      <c r="G119" s="7">
        <v>12.3</v>
      </c>
      <c r="H119" s="7">
        <v>31.6</v>
      </c>
      <c r="I119" s="11">
        <v>15</v>
      </c>
      <c r="J119" s="11">
        <v>2</v>
      </c>
      <c r="K119" s="22">
        <f t="shared" si="79"/>
        <v>30</v>
      </c>
      <c r="L119" s="7">
        <f t="shared" si="80"/>
        <v>1017</v>
      </c>
      <c r="M119" s="7">
        <f t="shared" si="81"/>
        <v>79.2</v>
      </c>
      <c r="N119" s="11">
        <v>1</v>
      </c>
      <c r="O119" s="22">
        <f t="shared" si="82"/>
        <v>15</v>
      </c>
      <c r="P119" s="7">
        <f t="shared" si="83"/>
        <v>508.5</v>
      </c>
      <c r="Q119" s="14">
        <f t="shared" si="84"/>
        <v>33.1</v>
      </c>
      <c r="R119" s="15">
        <f t="shared" si="85"/>
        <v>21602</v>
      </c>
      <c r="S119" s="14">
        <f t="shared" si="86"/>
        <v>112.30000000000001</v>
      </c>
      <c r="T119" s="22">
        <f t="shared" si="87"/>
        <v>630</v>
      </c>
    </row>
    <row r="120" spans="1:20">
      <c r="A120" s="8">
        <v>43.5</v>
      </c>
      <c r="B120" s="8" t="s">
        <v>115</v>
      </c>
      <c r="C120" s="22">
        <v>1</v>
      </c>
      <c r="D120" s="7">
        <f t="shared" si="88"/>
        <v>43.5</v>
      </c>
      <c r="E120" s="11">
        <f t="shared" si="89"/>
        <v>44</v>
      </c>
      <c r="F120" s="6">
        <v>56.5</v>
      </c>
      <c r="G120" s="7">
        <v>12.3</v>
      </c>
      <c r="H120" s="7">
        <v>31.7</v>
      </c>
      <c r="I120" s="11">
        <v>13</v>
      </c>
      <c r="J120" s="11">
        <v>2</v>
      </c>
      <c r="K120" s="22">
        <f t="shared" si="79"/>
        <v>26</v>
      </c>
      <c r="L120" s="7">
        <f t="shared" si="80"/>
        <v>1144</v>
      </c>
      <c r="M120" s="7">
        <f t="shared" si="81"/>
        <v>79.400000000000006</v>
      </c>
      <c r="N120" s="11">
        <v>1</v>
      </c>
      <c r="O120" s="22">
        <f t="shared" si="82"/>
        <v>13</v>
      </c>
      <c r="P120" s="7">
        <f t="shared" si="83"/>
        <v>572</v>
      </c>
      <c r="Q120" s="14">
        <f t="shared" si="84"/>
        <v>33.200000000000003</v>
      </c>
      <c r="R120" s="15">
        <f t="shared" si="85"/>
        <v>24269</v>
      </c>
      <c r="S120" s="14">
        <f t="shared" si="86"/>
        <v>112.60000000000001</v>
      </c>
      <c r="T120" s="22">
        <f t="shared" si="87"/>
        <v>546</v>
      </c>
    </row>
    <row r="121" spans="1:20">
      <c r="A121" s="8">
        <v>48.5</v>
      </c>
      <c r="B121" s="8" t="s">
        <v>116</v>
      </c>
      <c r="C121" s="22">
        <v>1</v>
      </c>
      <c r="D121" s="7">
        <f t="shared" si="88"/>
        <v>48.5</v>
      </c>
      <c r="E121" s="11">
        <f t="shared" si="89"/>
        <v>49</v>
      </c>
      <c r="F121" s="6">
        <v>56.5</v>
      </c>
      <c r="G121" s="7">
        <v>12.3</v>
      </c>
      <c r="H121" s="12">
        <v>31.7</v>
      </c>
      <c r="I121" s="11">
        <v>13</v>
      </c>
      <c r="J121" s="11">
        <v>1</v>
      </c>
      <c r="K121" s="22">
        <f t="shared" si="79"/>
        <v>13</v>
      </c>
      <c r="L121" s="7">
        <f t="shared" si="80"/>
        <v>637</v>
      </c>
      <c r="M121" s="7">
        <f t="shared" si="81"/>
        <v>46.2</v>
      </c>
      <c r="N121" s="11">
        <v>1</v>
      </c>
      <c r="O121" s="22">
        <f t="shared" si="82"/>
        <v>13</v>
      </c>
      <c r="P121" s="7">
        <f t="shared" si="83"/>
        <v>637</v>
      </c>
      <c r="Q121" s="14">
        <f t="shared" si="84"/>
        <v>33.200000000000003</v>
      </c>
      <c r="R121" s="15">
        <f t="shared" si="85"/>
        <v>18081</v>
      </c>
      <c r="S121" s="14">
        <f t="shared" si="86"/>
        <v>79.400000000000006</v>
      </c>
      <c r="T121" s="22">
        <f t="shared" si="87"/>
        <v>364</v>
      </c>
    </row>
    <row r="122" spans="1:20">
      <c r="A122" s="8">
        <v>55.5</v>
      </c>
      <c r="B122" s="8" t="s">
        <v>117</v>
      </c>
      <c r="C122" s="22">
        <v>1</v>
      </c>
      <c r="D122" s="7">
        <f t="shared" si="88"/>
        <v>55.5</v>
      </c>
      <c r="E122" s="11">
        <f t="shared" si="89"/>
        <v>56</v>
      </c>
      <c r="F122" s="6">
        <v>57.3</v>
      </c>
      <c r="G122" s="7">
        <v>13.8</v>
      </c>
      <c r="H122" s="7">
        <v>34.700000000000003</v>
      </c>
      <c r="I122" s="11">
        <v>10</v>
      </c>
      <c r="J122" s="11">
        <v>2</v>
      </c>
      <c r="K122" s="22">
        <f t="shared" si="79"/>
        <v>20</v>
      </c>
      <c r="L122" s="7">
        <f t="shared" si="80"/>
        <v>1120</v>
      </c>
      <c r="M122" s="7">
        <f t="shared" si="81"/>
        <v>85.4</v>
      </c>
      <c r="N122" s="11">
        <v>1</v>
      </c>
      <c r="O122" s="22">
        <f t="shared" si="82"/>
        <v>10</v>
      </c>
      <c r="P122" s="7">
        <f t="shared" si="83"/>
        <v>560</v>
      </c>
      <c r="Q122" s="14">
        <f t="shared" si="84"/>
        <v>36.200000000000003</v>
      </c>
      <c r="R122" s="15">
        <f t="shared" si="85"/>
        <v>23765</v>
      </c>
      <c r="S122" s="14">
        <f t="shared" si="86"/>
        <v>121.60000000000001</v>
      </c>
      <c r="T122" s="22">
        <f t="shared" si="87"/>
        <v>420</v>
      </c>
    </row>
    <row r="123" spans="1:20">
      <c r="A123" s="8">
        <v>60.7</v>
      </c>
      <c r="B123" s="8" t="s">
        <v>118</v>
      </c>
      <c r="C123" s="22">
        <v>1</v>
      </c>
      <c r="D123" s="7">
        <f t="shared" si="88"/>
        <v>60.7</v>
      </c>
      <c r="E123" s="11">
        <f t="shared" si="89"/>
        <v>61.2</v>
      </c>
      <c r="F123" s="6">
        <v>57.3</v>
      </c>
      <c r="G123" s="7">
        <v>13.8</v>
      </c>
      <c r="H123" s="7">
        <v>34.700000000000003</v>
      </c>
      <c r="I123" s="11">
        <v>10</v>
      </c>
      <c r="J123" s="11">
        <v>1</v>
      </c>
      <c r="K123" s="22">
        <f t="shared" si="79"/>
        <v>10</v>
      </c>
      <c r="L123" s="7">
        <f t="shared" si="80"/>
        <v>612</v>
      </c>
      <c r="M123" s="7">
        <f t="shared" si="81"/>
        <v>49.2</v>
      </c>
      <c r="N123" s="11">
        <v>1</v>
      </c>
      <c r="O123" s="22">
        <f t="shared" si="82"/>
        <v>10</v>
      </c>
      <c r="P123" s="7">
        <f t="shared" si="83"/>
        <v>612</v>
      </c>
      <c r="Q123" s="14">
        <f t="shared" si="84"/>
        <v>36.200000000000003</v>
      </c>
      <c r="R123" s="15">
        <f t="shared" si="85"/>
        <v>17381</v>
      </c>
      <c r="S123" s="14">
        <f t="shared" si="86"/>
        <v>85.4</v>
      </c>
      <c r="T123" s="22">
        <f t="shared" si="87"/>
        <v>280</v>
      </c>
    </row>
    <row r="124" spans="1:20">
      <c r="A124" s="8">
        <v>61.5</v>
      </c>
      <c r="B124" s="8" t="s">
        <v>119</v>
      </c>
      <c r="C124" s="22">
        <v>1</v>
      </c>
      <c r="D124" s="7">
        <f t="shared" si="88"/>
        <v>61.5</v>
      </c>
      <c r="E124" s="11">
        <f t="shared" si="89"/>
        <v>62</v>
      </c>
      <c r="F124" s="6">
        <v>57.3</v>
      </c>
      <c r="G124" s="7">
        <v>13.8</v>
      </c>
      <c r="H124" s="7">
        <v>34.700000000000003</v>
      </c>
      <c r="I124" s="11">
        <v>10</v>
      </c>
      <c r="J124" s="11">
        <v>1</v>
      </c>
      <c r="K124" s="22">
        <f t="shared" si="79"/>
        <v>10</v>
      </c>
      <c r="L124" s="7">
        <f t="shared" si="80"/>
        <v>620</v>
      </c>
      <c r="M124" s="7">
        <f t="shared" si="81"/>
        <v>49.2</v>
      </c>
      <c r="N124" s="11">
        <v>1</v>
      </c>
      <c r="O124" s="22">
        <f t="shared" si="82"/>
        <v>10</v>
      </c>
      <c r="P124" s="7">
        <f t="shared" si="83"/>
        <v>620</v>
      </c>
      <c r="Q124" s="14">
        <f t="shared" si="84"/>
        <v>36.200000000000003</v>
      </c>
      <c r="R124" s="15">
        <f t="shared" si="85"/>
        <v>17605</v>
      </c>
      <c r="S124" s="14">
        <f t="shared" si="86"/>
        <v>85.4</v>
      </c>
      <c r="T124" s="22">
        <f t="shared" si="87"/>
        <v>280</v>
      </c>
    </row>
    <row r="125" spans="1:20">
      <c r="A125" s="7">
        <v>6</v>
      </c>
      <c r="B125" s="8" t="s">
        <v>120</v>
      </c>
      <c r="C125" s="22">
        <v>1</v>
      </c>
      <c r="D125" s="7">
        <f t="shared" si="88"/>
        <v>6</v>
      </c>
      <c r="E125" s="7">
        <f t="shared" si="89"/>
        <v>6.5</v>
      </c>
      <c r="F125" s="6">
        <v>17.399999999999999</v>
      </c>
      <c r="G125" s="7">
        <v>7.5</v>
      </c>
      <c r="H125" s="7">
        <v>23.1</v>
      </c>
      <c r="I125" s="11">
        <v>19</v>
      </c>
      <c r="J125" s="11">
        <v>3</v>
      </c>
      <c r="K125" s="22">
        <f t="shared" si="79"/>
        <v>57</v>
      </c>
      <c r="L125" s="7">
        <f t="shared" si="80"/>
        <v>370.5</v>
      </c>
      <c r="M125" s="7">
        <f t="shared" si="81"/>
        <v>86.800000000000011</v>
      </c>
      <c r="N125" s="11">
        <v>3</v>
      </c>
      <c r="O125" s="22">
        <f t="shared" si="82"/>
        <v>57</v>
      </c>
      <c r="P125" s="7">
        <f t="shared" si="83"/>
        <v>370.5</v>
      </c>
      <c r="Q125" s="14">
        <f t="shared" si="84"/>
        <v>73.800000000000011</v>
      </c>
      <c r="R125" s="15">
        <f t="shared" si="85"/>
        <v>10619</v>
      </c>
      <c r="S125" s="14">
        <f t="shared" si="86"/>
        <v>160.60000000000002</v>
      </c>
      <c r="T125" s="22">
        <f t="shared" si="87"/>
        <v>1596</v>
      </c>
    </row>
    <row r="126" spans="1:20">
      <c r="A126" s="7">
        <v>13.2</v>
      </c>
      <c r="B126" s="8" t="s">
        <v>121</v>
      </c>
      <c r="C126" s="22">
        <v>1</v>
      </c>
      <c r="D126" s="7">
        <f t="shared" si="88"/>
        <v>13.2</v>
      </c>
      <c r="E126" s="7">
        <f t="shared" si="89"/>
        <v>13.7</v>
      </c>
      <c r="F126" s="6">
        <v>17.600000000000001</v>
      </c>
      <c r="G126" s="7">
        <v>11.4</v>
      </c>
      <c r="H126" s="7">
        <v>38.4</v>
      </c>
      <c r="I126" s="11">
        <v>15</v>
      </c>
      <c r="J126" s="11">
        <v>2</v>
      </c>
      <c r="K126" s="22">
        <f t="shared" si="79"/>
        <v>30</v>
      </c>
      <c r="L126" s="7">
        <f t="shared" si="80"/>
        <v>411</v>
      </c>
      <c r="M126" s="7">
        <f t="shared" si="81"/>
        <v>92.8</v>
      </c>
      <c r="N126" s="11">
        <v>2</v>
      </c>
      <c r="O126" s="22">
        <f t="shared" si="82"/>
        <v>30</v>
      </c>
      <c r="P126" s="7">
        <f t="shared" si="83"/>
        <v>411</v>
      </c>
      <c r="Q126" s="14">
        <f t="shared" si="84"/>
        <v>79.8</v>
      </c>
      <c r="R126" s="15">
        <f t="shared" si="85"/>
        <v>11753</v>
      </c>
      <c r="S126" s="14">
        <f t="shared" si="86"/>
        <v>172.6</v>
      </c>
      <c r="T126" s="22">
        <f t="shared" si="87"/>
        <v>840</v>
      </c>
    </row>
    <row r="127" spans="1:20">
      <c r="A127" s="7">
        <v>16.8</v>
      </c>
      <c r="B127" s="8" t="s">
        <v>122</v>
      </c>
      <c r="C127" s="22">
        <v>1</v>
      </c>
      <c r="D127" s="7">
        <f t="shared" si="88"/>
        <v>16.8</v>
      </c>
      <c r="E127" s="7">
        <f t="shared" si="89"/>
        <v>17.3</v>
      </c>
      <c r="F127" s="6">
        <v>17.399999999999999</v>
      </c>
      <c r="G127" s="7">
        <v>15.4</v>
      </c>
      <c r="H127" s="7">
        <v>38.4</v>
      </c>
      <c r="I127" s="11">
        <v>11</v>
      </c>
      <c r="J127" s="11">
        <v>2</v>
      </c>
      <c r="K127" s="22">
        <f t="shared" si="79"/>
        <v>22</v>
      </c>
      <c r="L127" s="7">
        <f t="shared" si="80"/>
        <v>380.6</v>
      </c>
      <c r="M127" s="7">
        <f t="shared" si="81"/>
        <v>92.8</v>
      </c>
      <c r="N127" s="11">
        <v>2</v>
      </c>
      <c r="O127" s="22">
        <f t="shared" si="82"/>
        <v>22</v>
      </c>
      <c r="P127" s="7">
        <f t="shared" si="83"/>
        <v>380.6</v>
      </c>
      <c r="Q127" s="14">
        <f t="shared" si="84"/>
        <v>79.8</v>
      </c>
      <c r="R127" s="15">
        <f t="shared" si="85"/>
        <v>10901.800000000001</v>
      </c>
      <c r="S127" s="14">
        <f t="shared" si="86"/>
        <v>172.6</v>
      </c>
      <c r="T127" s="22">
        <f t="shared" si="87"/>
        <v>616</v>
      </c>
    </row>
    <row r="128" spans="1:20">
      <c r="A128" s="7">
        <v>18.3</v>
      </c>
      <c r="B128" s="8" t="s">
        <v>123</v>
      </c>
      <c r="C128" s="22">
        <v>1</v>
      </c>
      <c r="D128" s="7">
        <f t="shared" si="88"/>
        <v>18.3</v>
      </c>
      <c r="E128" s="7">
        <f t="shared" si="89"/>
        <v>18.8</v>
      </c>
      <c r="F128" s="6">
        <v>17.399999999999999</v>
      </c>
      <c r="G128" s="7">
        <v>15.4</v>
      </c>
      <c r="H128" s="7">
        <v>38.4</v>
      </c>
      <c r="I128" s="11">
        <v>11</v>
      </c>
      <c r="J128" s="11">
        <v>2</v>
      </c>
      <c r="K128" s="22">
        <f t="shared" si="79"/>
        <v>22</v>
      </c>
      <c r="L128" s="7">
        <f t="shared" si="80"/>
        <v>413.6</v>
      </c>
      <c r="M128" s="7">
        <f t="shared" si="81"/>
        <v>92.8</v>
      </c>
      <c r="N128" s="11">
        <v>2</v>
      </c>
      <c r="O128" s="22">
        <f t="shared" si="82"/>
        <v>22</v>
      </c>
      <c r="P128" s="7">
        <f t="shared" si="83"/>
        <v>413.6</v>
      </c>
      <c r="Q128" s="14">
        <f t="shared" si="84"/>
        <v>79.8</v>
      </c>
      <c r="R128" s="15">
        <f t="shared" si="85"/>
        <v>11825.800000000001</v>
      </c>
      <c r="S128" s="14">
        <f t="shared" si="86"/>
        <v>172.6</v>
      </c>
      <c r="T128" s="22">
        <f t="shared" si="87"/>
        <v>616</v>
      </c>
    </row>
    <row r="129" spans="1:20">
      <c r="A129" s="7">
        <v>25.2</v>
      </c>
      <c r="B129" s="8" t="s">
        <v>124</v>
      </c>
      <c r="C129" s="22">
        <v>1</v>
      </c>
      <c r="D129" s="7">
        <f t="shared" si="88"/>
        <v>25.2</v>
      </c>
      <c r="E129" s="7">
        <f t="shared" si="89"/>
        <v>25.7</v>
      </c>
      <c r="F129" s="6">
        <v>21.3</v>
      </c>
      <c r="G129" s="7">
        <v>17.899999999999999</v>
      </c>
      <c r="H129" s="7">
        <v>38.4</v>
      </c>
      <c r="I129" s="11">
        <v>9</v>
      </c>
      <c r="J129" s="11">
        <v>2</v>
      </c>
      <c r="K129" s="22">
        <f t="shared" si="79"/>
        <v>18</v>
      </c>
      <c r="L129" s="7">
        <f t="shared" si="80"/>
        <v>462.59999999999997</v>
      </c>
      <c r="M129" s="7">
        <f t="shared" si="81"/>
        <v>92.8</v>
      </c>
      <c r="N129" s="11">
        <v>2</v>
      </c>
      <c r="O129" s="22">
        <f t="shared" si="82"/>
        <v>18</v>
      </c>
      <c r="P129" s="7">
        <f t="shared" si="83"/>
        <v>462.59999999999997</v>
      </c>
      <c r="Q129" s="14">
        <f t="shared" si="84"/>
        <v>79.8</v>
      </c>
      <c r="R129" s="15">
        <f t="shared" si="85"/>
        <v>13197.8</v>
      </c>
      <c r="S129" s="14">
        <f t="shared" si="86"/>
        <v>172.6</v>
      </c>
      <c r="T129" s="22">
        <f t="shared" si="87"/>
        <v>504</v>
      </c>
    </row>
    <row r="130" spans="1:20">
      <c r="A130" s="7">
        <v>31.6</v>
      </c>
      <c r="B130" s="8" t="s">
        <v>125</v>
      </c>
      <c r="C130" s="22">
        <v>1</v>
      </c>
      <c r="D130" s="7">
        <f t="shared" si="88"/>
        <v>31.6</v>
      </c>
      <c r="E130" s="7">
        <f t="shared" si="89"/>
        <v>32.1</v>
      </c>
      <c r="F130" s="6">
        <v>24.4</v>
      </c>
      <c r="G130" s="7">
        <v>17.8</v>
      </c>
      <c r="H130" s="7">
        <v>38.4</v>
      </c>
      <c r="I130" s="11">
        <v>8</v>
      </c>
      <c r="J130" s="11">
        <v>2</v>
      </c>
      <c r="K130" s="22">
        <f t="shared" ref="K130:K146" si="90">J130*I130</f>
        <v>16</v>
      </c>
      <c r="L130" s="7">
        <f t="shared" ref="L130:L146" si="91">E130*K130</f>
        <v>513.6</v>
      </c>
      <c r="M130" s="7">
        <f t="shared" ref="M130:M146" si="92">(H130+1.5)*J130+13</f>
        <v>92.8</v>
      </c>
      <c r="N130" s="11">
        <v>2</v>
      </c>
      <c r="O130" s="22">
        <f t="shared" ref="O130:O146" si="93">I130*N130</f>
        <v>16</v>
      </c>
      <c r="P130" s="7">
        <f t="shared" ref="P130:P146" si="94">E130*O130</f>
        <v>513.6</v>
      </c>
      <c r="Q130" s="14">
        <f t="shared" ref="Q130:Q146" si="95">(H130+1.5)*N130</f>
        <v>79.8</v>
      </c>
      <c r="R130" s="15">
        <f t="shared" ref="R130:R146" si="96">(L130+P130+17.5)*14</f>
        <v>14625.800000000001</v>
      </c>
      <c r="S130" s="14">
        <f t="shared" ref="S130:S146" si="97">M130+Q130</f>
        <v>172.6</v>
      </c>
      <c r="T130" s="22">
        <f t="shared" ref="T130:T146" si="98">K130*C130*14+O130*C130*14</f>
        <v>448</v>
      </c>
    </row>
    <row r="131" spans="1:20">
      <c r="A131" s="7">
        <v>36.5</v>
      </c>
      <c r="B131" s="8" t="s">
        <v>126</v>
      </c>
      <c r="C131" s="22">
        <v>1</v>
      </c>
      <c r="D131" s="7">
        <f t="shared" si="88"/>
        <v>36.5</v>
      </c>
      <c r="E131" s="7">
        <f t="shared" si="89"/>
        <v>37</v>
      </c>
      <c r="F131" s="6">
        <v>30.5</v>
      </c>
      <c r="G131" s="7">
        <v>17.8</v>
      </c>
      <c r="H131" s="7">
        <v>38.4</v>
      </c>
      <c r="I131" s="11">
        <v>8</v>
      </c>
      <c r="J131" s="11">
        <v>2</v>
      </c>
      <c r="K131" s="22">
        <f t="shared" si="90"/>
        <v>16</v>
      </c>
      <c r="L131" s="7">
        <f t="shared" si="91"/>
        <v>592</v>
      </c>
      <c r="M131" s="7">
        <f t="shared" si="92"/>
        <v>92.8</v>
      </c>
      <c r="N131" s="11">
        <v>2</v>
      </c>
      <c r="O131" s="22">
        <f t="shared" si="93"/>
        <v>16</v>
      </c>
      <c r="P131" s="7">
        <f t="shared" si="94"/>
        <v>592</v>
      </c>
      <c r="Q131" s="14">
        <f t="shared" si="95"/>
        <v>79.8</v>
      </c>
      <c r="R131" s="15">
        <f t="shared" si="96"/>
        <v>16821</v>
      </c>
      <c r="S131" s="14">
        <f t="shared" si="97"/>
        <v>172.6</v>
      </c>
      <c r="T131" s="22">
        <f t="shared" si="98"/>
        <v>448</v>
      </c>
    </row>
    <row r="132" spans="1:20">
      <c r="A132" s="7">
        <v>51.4</v>
      </c>
      <c r="B132" s="8" t="s">
        <v>127</v>
      </c>
      <c r="C132" s="22">
        <v>1</v>
      </c>
      <c r="D132" s="7">
        <f t="shared" si="88"/>
        <v>51.4</v>
      </c>
      <c r="E132" s="7">
        <f t="shared" si="89"/>
        <v>51.9</v>
      </c>
      <c r="F132" s="6">
        <v>41.3</v>
      </c>
      <c r="G132" s="7">
        <v>17.8</v>
      </c>
      <c r="H132" s="7">
        <v>38.4</v>
      </c>
      <c r="I132" s="11">
        <v>7</v>
      </c>
      <c r="J132" s="11">
        <v>2</v>
      </c>
      <c r="K132" s="22">
        <f t="shared" si="90"/>
        <v>14</v>
      </c>
      <c r="L132" s="7">
        <f t="shared" si="91"/>
        <v>726.6</v>
      </c>
      <c r="M132" s="7">
        <f t="shared" si="92"/>
        <v>92.8</v>
      </c>
      <c r="N132" s="11">
        <v>2</v>
      </c>
      <c r="O132" s="22">
        <f t="shared" si="93"/>
        <v>14</v>
      </c>
      <c r="P132" s="7">
        <f t="shared" si="94"/>
        <v>726.6</v>
      </c>
      <c r="Q132" s="14">
        <f t="shared" si="95"/>
        <v>79.8</v>
      </c>
      <c r="R132" s="15">
        <f t="shared" si="96"/>
        <v>20589.8</v>
      </c>
      <c r="S132" s="14">
        <f t="shared" si="97"/>
        <v>172.6</v>
      </c>
      <c r="T132" s="22">
        <f t="shared" si="98"/>
        <v>392</v>
      </c>
    </row>
    <row r="133" spans="1:20">
      <c r="A133" s="7">
        <v>61.2</v>
      </c>
      <c r="B133" s="8" t="s">
        <v>128</v>
      </c>
      <c r="C133" s="22">
        <v>1</v>
      </c>
      <c r="D133" s="7">
        <f t="shared" si="88"/>
        <v>61.2</v>
      </c>
      <c r="E133" s="7">
        <f t="shared" si="89"/>
        <v>61.7</v>
      </c>
      <c r="F133" s="6">
        <v>47.4</v>
      </c>
      <c r="G133" s="7">
        <v>17.399999999999999</v>
      </c>
      <c r="H133" s="7">
        <v>36.200000000000003</v>
      </c>
      <c r="I133" s="11">
        <v>6</v>
      </c>
      <c r="J133" s="11">
        <v>2</v>
      </c>
      <c r="K133" s="22">
        <f t="shared" si="90"/>
        <v>12</v>
      </c>
      <c r="L133" s="7">
        <f t="shared" si="91"/>
        <v>740.40000000000009</v>
      </c>
      <c r="M133" s="7">
        <f t="shared" si="92"/>
        <v>88.4</v>
      </c>
      <c r="N133" s="11">
        <v>2</v>
      </c>
      <c r="O133" s="22">
        <f t="shared" si="93"/>
        <v>12</v>
      </c>
      <c r="P133" s="7">
        <f t="shared" si="94"/>
        <v>740.40000000000009</v>
      </c>
      <c r="Q133" s="14">
        <f t="shared" si="95"/>
        <v>75.400000000000006</v>
      </c>
      <c r="R133" s="15">
        <f t="shared" si="96"/>
        <v>20976.200000000004</v>
      </c>
      <c r="S133" s="14">
        <f t="shared" si="97"/>
        <v>163.80000000000001</v>
      </c>
      <c r="T133" s="22">
        <f t="shared" si="98"/>
        <v>336</v>
      </c>
    </row>
    <row r="134" spans="1:20">
      <c r="A134" s="7">
        <v>91.7</v>
      </c>
      <c r="B134" s="8" t="s">
        <v>129</v>
      </c>
      <c r="C134" s="22">
        <v>1</v>
      </c>
      <c r="D134" s="7">
        <f t="shared" si="88"/>
        <v>91.7</v>
      </c>
      <c r="E134" s="7">
        <f t="shared" si="89"/>
        <v>92.2</v>
      </c>
      <c r="F134" s="6">
        <v>35.799999999999997</v>
      </c>
      <c r="G134" s="7">
        <v>34</v>
      </c>
      <c r="H134" s="7">
        <v>36.200000000000003</v>
      </c>
      <c r="I134" s="11">
        <v>5</v>
      </c>
      <c r="J134" s="11">
        <v>2</v>
      </c>
      <c r="K134" s="22">
        <f t="shared" si="90"/>
        <v>10</v>
      </c>
      <c r="L134" s="7">
        <f t="shared" si="91"/>
        <v>922</v>
      </c>
      <c r="M134" s="7">
        <f t="shared" si="92"/>
        <v>88.4</v>
      </c>
      <c r="N134" s="11">
        <v>1</v>
      </c>
      <c r="O134" s="22">
        <f t="shared" si="93"/>
        <v>5</v>
      </c>
      <c r="P134" s="7">
        <f t="shared" si="94"/>
        <v>461</v>
      </c>
      <c r="Q134" s="14">
        <f t="shared" si="95"/>
        <v>37.700000000000003</v>
      </c>
      <c r="R134" s="15">
        <f t="shared" si="96"/>
        <v>19607</v>
      </c>
      <c r="S134" s="14">
        <f t="shared" si="97"/>
        <v>126.10000000000001</v>
      </c>
      <c r="T134" s="22">
        <f t="shared" si="98"/>
        <v>210</v>
      </c>
    </row>
    <row r="135" spans="1:20">
      <c r="A135" s="7">
        <v>121.5</v>
      </c>
      <c r="B135" s="8" t="s">
        <v>130</v>
      </c>
      <c r="C135" s="22">
        <v>1</v>
      </c>
      <c r="D135" s="7">
        <f t="shared" si="88"/>
        <v>121.5</v>
      </c>
      <c r="E135" s="7">
        <f t="shared" si="89"/>
        <v>122</v>
      </c>
      <c r="F135" s="6">
        <v>47.9</v>
      </c>
      <c r="G135" s="7">
        <v>34</v>
      </c>
      <c r="H135" s="7">
        <v>38.5</v>
      </c>
      <c r="I135" s="11">
        <v>4</v>
      </c>
      <c r="J135" s="11">
        <v>2</v>
      </c>
      <c r="K135" s="22">
        <f t="shared" si="90"/>
        <v>8</v>
      </c>
      <c r="L135" s="7">
        <f t="shared" si="91"/>
        <v>976</v>
      </c>
      <c r="M135" s="7">
        <f t="shared" si="92"/>
        <v>93</v>
      </c>
      <c r="N135" s="11">
        <v>1</v>
      </c>
      <c r="O135" s="22">
        <f t="shared" si="93"/>
        <v>4</v>
      </c>
      <c r="P135" s="7">
        <f t="shared" si="94"/>
        <v>488</v>
      </c>
      <c r="Q135" s="14">
        <f t="shared" si="95"/>
        <v>40</v>
      </c>
      <c r="R135" s="15">
        <f t="shared" si="96"/>
        <v>20741</v>
      </c>
      <c r="S135" s="14">
        <f t="shared" si="97"/>
        <v>133</v>
      </c>
      <c r="T135" s="22">
        <f t="shared" si="98"/>
        <v>168</v>
      </c>
    </row>
    <row r="136" spans="1:20">
      <c r="A136" s="7">
        <v>185.3</v>
      </c>
      <c r="B136" s="8" t="s">
        <v>131</v>
      </c>
      <c r="C136" s="22">
        <v>1</v>
      </c>
      <c r="D136" s="7">
        <f t="shared" si="88"/>
        <v>185.3</v>
      </c>
      <c r="E136" s="7">
        <f t="shared" si="89"/>
        <v>185.8</v>
      </c>
      <c r="F136" s="6">
        <v>69.900000000000006</v>
      </c>
      <c r="G136" s="7">
        <v>34.299999999999997</v>
      </c>
      <c r="H136" s="7">
        <v>38.5</v>
      </c>
      <c r="I136" s="11">
        <v>4</v>
      </c>
      <c r="J136" s="11">
        <v>1</v>
      </c>
      <c r="K136" s="22">
        <f t="shared" si="90"/>
        <v>4</v>
      </c>
      <c r="L136" s="7">
        <f t="shared" si="91"/>
        <v>743.2</v>
      </c>
      <c r="M136" s="7">
        <f t="shared" si="92"/>
        <v>53</v>
      </c>
      <c r="N136" s="11">
        <v>1</v>
      </c>
      <c r="O136" s="22">
        <f t="shared" si="93"/>
        <v>4</v>
      </c>
      <c r="P136" s="7">
        <f t="shared" si="94"/>
        <v>743.2</v>
      </c>
      <c r="Q136" s="14">
        <f t="shared" si="95"/>
        <v>40</v>
      </c>
      <c r="R136" s="15">
        <f t="shared" si="96"/>
        <v>21054.600000000002</v>
      </c>
      <c r="S136" s="14">
        <f t="shared" si="97"/>
        <v>93</v>
      </c>
      <c r="T136" s="22">
        <f t="shared" si="98"/>
        <v>112</v>
      </c>
    </row>
    <row r="137" spans="1:20">
      <c r="A137" s="7">
        <v>14.8</v>
      </c>
      <c r="B137" s="8" t="s">
        <v>132</v>
      </c>
      <c r="C137" s="22">
        <v>1</v>
      </c>
      <c r="D137" s="7">
        <f t="shared" si="88"/>
        <v>14.8</v>
      </c>
      <c r="E137" s="7">
        <f t="shared" si="89"/>
        <v>15.3</v>
      </c>
      <c r="F137" s="6">
        <v>17.600000000000001</v>
      </c>
      <c r="G137" s="7">
        <v>11.4</v>
      </c>
      <c r="H137" s="7">
        <v>38.4</v>
      </c>
      <c r="I137" s="11">
        <v>15</v>
      </c>
      <c r="J137" s="11">
        <v>2</v>
      </c>
      <c r="K137" s="22">
        <f t="shared" si="90"/>
        <v>30</v>
      </c>
      <c r="L137" s="7">
        <f t="shared" si="91"/>
        <v>459</v>
      </c>
      <c r="M137" s="7">
        <f t="shared" si="92"/>
        <v>92.8</v>
      </c>
      <c r="N137" s="11">
        <v>2</v>
      </c>
      <c r="O137" s="22">
        <f t="shared" si="93"/>
        <v>30</v>
      </c>
      <c r="P137" s="7">
        <f t="shared" si="94"/>
        <v>459</v>
      </c>
      <c r="Q137" s="14">
        <f t="shared" si="95"/>
        <v>79.8</v>
      </c>
      <c r="R137" s="15">
        <f t="shared" si="96"/>
        <v>13097</v>
      </c>
      <c r="S137" s="14">
        <f t="shared" si="97"/>
        <v>172.6</v>
      </c>
      <c r="T137" s="22">
        <f t="shared" si="98"/>
        <v>840</v>
      </c>
    </row>
    <row r="138" spans="1:20">
      <c r="A138" s="7">
        <v>19.40485</v>
      </c>
      <c r="B138" s="8" t="s">
        <v>133</v>
      </c>
      <c r="C138" s="22">
        <v>1</v>
      </c>
      <c r="D138" s="7">
        <f t="shared" si="88"/>
        <v>19.40485</v>
      </c>
      <c r="E138" s="7">
        <f t="shared" si="89"/>
        <v>19.90485</v>
      </c>
      <c r="F138" s="6">
        <v>17.399999999999999</v>
      </c>
      <c r="G138" s="7">
        <v>15.4</v>
      </c>
      <c r="H138" s="7">
        <v>38.4</v>
      </c>
      <c r="I138" s="11">
        <v>11</v>
      </c>
      <c r="J138" s="11">
        <v>2</v>
      </c>
      <c r="K138" s="22">
        <f t="shared" si="90"/>
        <v>22</v>
      </c>
      <c r="L138" s="7">
        <f t="shared" si="91"/>
        <v>437.9067</v>
      </c>
      <c r="M138" s="7">
        <f t="shared" si="92"/>
        <v>92.8</v>
      </c>
      <c r="N138" s="11">
        <v>2</v>
      </c>
      <c r="O138" s="22">
        <f t="shared" si="93"/>
        <v>22</v>
      </c>
      <c r="P138" s="7">
        <f t="shared" si="94"/>
        <v>437.9067</v>
      </c>
      <c r="Q138" s="14">
        <f t="shared" si="95"/>
        <v>79.8</v>
      </c>
      <c r="R138" s="15">
        <f t="shared" si="96"/>
        <v>12506.3876</v>
      </c>
      <c r="S138" s="14">
        <f t="shared" si="97"/>
        <v>172.6</v>
      </c>
      <c r="T138" s="22">
        <f t="shared" si="98"/>
        <v>616</v>
      </c>
    </row>
    <row r="139" spans="1:20">
      <c r="A139" s="7">
        <v>27.5</v>
      </c>
      <c r="B139" s="8" t="s">
        <v>134</v>
      </c>
      <c r="C139" s="22">
        <v>1</v>
      </c>
      <c r="D139" s="7">
        <f t="shared" si="88"/>
        <v>27.5</v>
      </c>
      <c r="E139" s="7">
        <f t="shared" si="89"/>
        <v>28</v>
      </c>
      <c r="F139" s="6">
        <v>21.3</v>
      </c>
      <c r="G139" s="7">
        <v>17.899999999999999</v>
      </c>
      <c r="H139" s="7">
        <v>38.4</v>
      </c>
      <c r="I139" s="11">
        <v>9</v>
      </c>
      <c r="J139" s="11">
        <v>2</v>
      </c>
      <c r="K139" s="22">
        <f t="shared" si="90"/>
        <v>18</v>
      </c>
      <c r="L139" s="7">
        <f t="shared" si="91"/>
        <v>504</v>
      </c>
      <c r="M139" s="7">
        <f t="shared" si="92"/>
        <v>92.8</v>
      </c>
      <c r="N139" s="11">
        <v>2</v>
      </c>
      <c r="O139" s="22">
        <f t="shared" si="93"/>
        <v>18</v>
      </c>
      <c r="P139" s="7">
        <f t="shared" si="94"/>
        <v>504</v>
      </c>
      <c r="Q139" s="14">
        <f t="shared" si="95"/>
        <v>79.8</v>
      </c>
      <c r="R139" s="15">
        <f t="shared" si="96"/>
        <v>14357</v>
      </c>
      <c r="S139" s="14">
        <f t="shared" si="97"/>
        <v>172.6</v>
      </c>
      <c r="T139" s="22">
        <f t="shared" si="98"/>
        <v>504</v>
      </c>
    </row>
    <row r="140" spans="1:20">
      <c r="A140" s="7">
        <v>33.775399999999998</v>
      </c>
      <c r="B140" s="8" t="s">
        <v>135</v>
      </c>
      <c r="C140" s="22">
        <v>1</v>
      </c>
      <c r="D140" s="7">
        <f t="shared" si="88"/>
        <v>33.775399999999998</v>
      </c>
      <c r="E140" s="7">
        <f t="shared" si="89"/>
        <v>34.275399999999998</v>
      </c>
      <c r="F140" s="6">
        <v>24.4</v>
      </c>
      <c r="G140" s="7">
        <v>17.8</v>
      </c>
      <c r="H140" s="7">
        <v>38.4</v>
      </c>
      <c r="I140" s="11">
        <v>8</v>
      </c>
      <c r="J140" s="11">
        <v>2</v>
      </c>
      <c r="K140" s="22">
        <f t="shared" si="90"/>
        <v>16</v>
      </c>
      <c r="L140" s="7">
        <f t="shared" si="91"/>
        <v>548.40639999999996</v>
      </c>
      <c r="M140" s="7">
        <f t="shared" si="92"/>
        <v>92.8</v>
      </c>
      <c r="N140" s="11">
        <v>2</v>
      </c>
      <c r="O140" s="22">
        <f t="shared" si="93"/>
        <v>16</v>
      </c>
      <c r="P140" s="7">
        <f t="shared" si="94"/>
        <v>548.40639999999996</v>
      </c>
      <c r="Q140" s="14">
        <f t="shared" si="95"/>
        <v>79.8</v>
      </c>
      <c r="R140" s="15">
        <f t="shared" si="96"/>
        <v>15600.379199999999</v>
      </c>
      <c r="S140" s="14">
        <f t="shared" si="97"/>
        <v>172.6</v>
      </c>
      <c r="T140" s="22">
        <f t="shared" si="98"/>
        <v>448</v>
      </c>
    </row>
    <row r="141" spans="1:20">
      <c r="A141" s="7">
        <v>38.717549999999996</v>
      </c>
      <c r="B141" s="8" t="s">
        <v>136</v>
      </c>
      <c r="C141" s="22">
        <v>1</v>
      </c>
      <c r="D141" s="7">
        <f t="shared" si="88"/>
        <v>38.717549999999996</v>
      </c>
      <c r="E141" s="7">
        <f t="shared" si="89"/>
        <v>39.217549999999996</v>
      </c>
      <c r="F141" s="6">
        <v>30.5</v>
      </c>
      <c r="G141" s="7">
        <v>17.8</v>
      </c>
      <c r="H141" s="7">
        <v>38.4</v>
      </c>
      <c r="I141" s="11">
        <v>8</v>
      </c>
      <c r="J141" s="11">
        <v>2</v>
      </c>
      <c r="K141" s="22">
        <f t="shared" si="90"/>
        <v>16</v>
      </c>
      <c r="L141" s="7">
        <f t="shared" si="91"/>
        <v>627.48079999999993</v>
      </c>
      <c r="M141" s="7">
        <f t="shared" si="92"/>
        <v>92.8</v>
      </c>
      <c r="N141" s="11">
        <v>2</v>
      </c>
      <c r="O141" s="22">
        <f t="shared" si="93"/>
        <v>16</v>
      </c>
      <c r="P141" s="7">
        <f t="shared" si="94"/>
        <v>627.48079999999993</v>
      </c>
      <c r="Q141" s="14">
        <f t="shared" si="95"/>
        <v>79.8</v>
      </c>
      <c r="R141" s="15">
        <f t="shared" si="96"/>
        <v>17814.462399999997</v>
      </c>
      <c r="S141" s="14">
        <f t="shared" si="97"/>
        <v>172.6</v>
      </c>
      <c r="T141" s="22">
        <f t="shared" si="98"/>
        <v>448</v>
      </c>
    </row>
    <row r="142" spans="1:20">
      <c r="A142" s="7">
        <v>55.744</v>
      </c>
      <c r="B142" s="8" t="s">
        <v>137</v>
      </c>
      <c r="C142" s="22">
        <v>1</v>
      </c>
      <c r="D142" s="7">
        <f t="shared" si="88"/>
        <v>55.744</v>
      </c>
      <c r="E142" s="7">
        <f t="shared" si="89"/>
        <v>56.244</v>
      </c>
      <c r="F142" s="6">
        <v>41.3</v>
      </c>
      <c r="G142" s="7">
        <v>17.8</v>
      </c>
      <c r="H142" s="7">
        <v>38.4</v>
      </c>
      <c r="I142" s="11">
        <v>7</v>
      </c>
      <c r="J142" s="11">
        <v>2</v>
      </c>
      <c r="K142" s="22">
        <f t="shared" si="90"/>
        <v>14</v>
      </c>
      <c r="L142" s="7">
        <f t="shared" si="91"/>
        <v>787.41599999999994</v>
      </c>
      <c r="M142" s="7">
        <f t="shared" si="92"/>
        <v>92.8</v>
      </c>
      <c r="N142" s="11">
        <v>2</v>
      </c>
      <c r="O142" s="22">
        <f t="shared" si="93"/>
        <v>14</v>
      </c>
      <c r="P142" s="7">
        <f t="shared" si="94"/>
        <v>787.41599999999994</v>
      </c>
      <c r="Q142" s="14">
        <f t="shared" si="95"/>
        <v>79.8</v>
      </c>
      <c r="R142" s="15">
        <f t="shared" si="96"/>
        <v>22292.647999999997</v>
      </c>
      <c r="S142" s="14">
        <f t="shared" si="97"/>
        <v>172.6</v>
      </c>
      <c r="T142" s="22">
        <f t="shared" si="98"/>
        <v>392</v>
      </c>
    </row>
    <row r="143" spans="1:20">
      <c r="A143" s="7">
        <v>65.610799999999998</v>
      </c>
      <c r="B143" s="8" t="s">
        <v>138</v>
      </c>
      <c r="C143" s="22">
        <v>1</v>
      </c>
      <c r="D143" s="7">
        <f t="shared" si="88"/>
        <v>65.610799999999998</v>
      </c>
      <c r="E143" s="7">
        <f t="shared" si="89"/>
        <v>66.110799999999998</v>
      </c>
      <c r="F143" s="6">
        <v>47.4</v>
      </c>
      <c r="G143" s="7">
        <v>17.399999999999999</v>
      </c>
      <c r="H143" s="7">
        <v>36.200000000000003</v>
      </c>
      <c r="I143" s="11">
        <v>6</v>
      </c>
      <c r="J143" s="11">
        <v>2</v>
      </c>
      <c r="K143" s="22">
        <f t="shared" si="90"/>
        <v>12</v>
      </c>
      <c r="L143" s="7">
        <f t="shared" si="91"/>
        <v>793.32960000000003</v>
      </c>
      <c r="M143" s="7">
        <f t="shared" si="92"/>
        <v>88.4</v>
      </c>
      <c r="N143" s="11">
        <v>2</v>
      </c>
      <c r="O143" s="22">
        <f t="shared" si="93"/>
        <v>12</v>
      </c>
      <c r="P143" s="7">
        <f t="shared" si="94"/>
        <v>793.32960000000003</v>
      </c>
      <c r="Q143" s="14">
        <f t="shared" si="95"/>
        <v>75.400000000000006</v>
      </c>
      <c r="R143" s="15">
        <f t="shared" si="96"/>
        <v>22458.228800000001</v>
      </c>
      <c r="S143" s="14">
        <f t="shared" si="97"/>
        <v>163.80000000000001</v>
      </c>
      <c r="T143" s="22">
        <f t="shared" si="98"/>
        <v>336</v>
      </c>
    </row>
    <row r="144" spans="1:20">
      <c r="A144" s="7">
        <v>100.3853</v>
      </c>
      <c r="B144" s="8" t="s">
        <v>139</v>
      </c>
      <c r="C144" s="22">
        <v>1</v>
      </c>
      <c r="D144" s="7">
        <f t="shared" si="88"/>
        <v>100.3853</v>
      </c>
      <c r="E144" s="7">
        <f t="shared" si="89"/>
        <v>100.8853</v>
      </c>
      <c r="F144" s="6">
        <v>35.799999999999997</v>
      </c>
      <c r="G144" s="7">
        <v>34</v>
      </c>
      <c r="H144" s="7">
        <v>36.200000000000003</v>
      </c>
      <c r="I144" s="11">
        <v>5</v>
      </c>
      <c r="J144" s="11">
        <v>2</v>
      </c>
      <c r="K144" s="22">
        <f t="shared" si="90"/>
        <v>10</v>
      </c>
      <c r="L144" s="7">
        <f t="shared" si="91"/>
        <v>1008.8530000000001</v>
      </c>
      <c r="M144" s="7">
        <f t="shared" si="92"/>
        <v>88.4</v>
      </c>
      <c r="N144" s="11">
        <v>1</v>
      </c>
      <c r="O144" s="22">
        <f t="shared" si="93"/>
        <v>5</v>
      </c>
      <c r="P144" s="7">
        <f t="shared" si="94"/>
        <v>504.42650000000003</v>
      </c>
      <c r="Q144" s="14">
        <f t="shared" si="95"/>
        <v>37.700000000000003</v>
      </c>
      <c r="R144" s="15">
        <f t="shared" si="96"/>
        <v>21430.913</v>
      </c>
      <c r="S144" s="14">
        <f t="shared" si="97"/>
        <v>126.10000000000001</v>
      </c>
      <c r="T144" s="22">
        <f t="shared" si="98"/>
        <v>210</v>
      </c>
    </row>
    <row r="145" spans="1:20">
      <c r="A145" s="7">
        <v>130.2516</v>
      </c>
      <c r="B145" s="8" t="s">
        <v>140</v>
      </c>
      <c r="C145" s="22">
        <v>1</v>
      </c>
      <c r="D145" s="7">
        <f t="shared" si="88"/>
        <v>130.2516</v>
      </c>
      <c r="E145" s="7">
        <f t="shared" si="89"/>
        <v>130.7516</v>
      </c>
      <c r="F145" s="6">
        <v>47.9</v>
      </c>
      <c r="G145" s="7">
        <v>34</v>
      </c>
      <c r="H145" s="7">
        <v>38.5</v>
      </c>
      <c r="I145" s="11">
        <v>4</v>
      </c>
      <c r="J145" s="11">
        <v>2</v>
      </c>
      <c r="K145" s="22">
        <f t="shared" si="90"/>
        <v>8</v>
      </c>
      <c r="L145" s="7">
        <f t="shared" si="91"/>
        <v>1046.0128</v>
      </c>
      <c r="M145" s="7">
        <f t="shared" si="92"/>
        <v>93</v>
      </c>
      <c r="N145" s="11">
        <v>1</v>
      </c>
      <c r="O145" s="22">
        <f t="shared" si="93"/>
        <v>4</v>
      </c>
      <c r="P145" s="7">
        <f t="shared" si="94"/>
        <v>523.00639999999999</v>
      </c>
      <c r="Q145" s="14">
        <f t="shared" si="95"/>
        <v>40</v>
      </c>
      <c r="R145" s="15">
        <f t="shared" si="96"/>
        <v>22211.268799999998</v>
      </c>
      <c r="S145" s="14">
        <f t="shared" si="97"/>
        <v>133</v>
      </c>
      <c r="T145" s="22">
        <f t="shared" si="98"/>
        <v>168</v>
      </c>
    </row>
    <row r="146" spans="1:20">
      <c r="A146" s="7">
        <v>202.7106</v>
      </c>
      <c r="B146" s="8" t="s">
        <v>141</v>
      </c>
      <c r="C146" s="22">
        <v>1</v>
      </c>
      <c r="D146" s="7">
        <f t="shared" si="88"/>
        <v>202.7106</v>
      </c>
      <c r="E146" s="7">
        <f t="shared" si="89"/>
        <v>203.2106</v>
      </c>
      <c r="F146" s="6">
        <v>69.900000000000006</v>
      </c>
      <c r="G146" s="7">
        <v>34.299999999999997</v>
      </c>
      <c r="H146" s="7">
        <v>38.5</v>
      </c>
      <c r="I146" s="11">
        <v>4</v>
      </c>
      <c r="J146" s="11">
        <v>1</v>
      </c>
      <c r="K146" s="22">
        <f t="shared" si="90"/>
        <v>4</v>
      </c>
      <c r="L146" s="7">
        <f t="shared" si="91"/>
        <v>812.8424</v>
      </c>
      <c r="M146" s="7">
        <f t="shared" si="92"/>
        <v>53</v>
      </c>
      <c r="N146" s="11">
        <v>1</v>
      </c>
      <c r="O146" s="22">
        <f t="shared" si="93"/>
        <v>4</v>
      </c>
      <c r="P146" s="7">
        <f t="shared" si="94"/>
        <v>812.8424</v>
      </c>
      <c r="Q146" s="14">
        <f t="shared" si="95"/>
        <v>40</v>
      </c>
      <c r="R146" s="15">
        <f t="shared" si="96"/>
        <v>23004.587200000002</v>
      </c>
      <c r="S146" s="14">
        <f t="shared" si="97"/>
        <v>93</v>
      </c>
      <c r="T146" s="22">
        <f t="shared" si="98"/>
        <v>112</v>
      </c>
    </row>
    <row r="157" spans="1:20" ht="13.5">
      <c r="O157" s="23"/>
    </row>
    <row r="158" spans="1:20" ht="13.5">
      <c r="O158" s="23"/>
    </row>
  </sheetData>
  <mergeCells count="16">
    <mergeCell ref="D1:H1"/>
    <mergeCell ref="A1:A2"/>
    <mergeCell ref="B1:B2"/>
    <mergeCell ref="C1:C2"/>
    <mergeCell ref="I1:I2"/>
    <mergeCell ref="J1:J2"/>
    <mergeCell ref="K1:K2"/>
    <mergeCell ref="L1:L2"/>
    <mergeCell ref="M1:M2"/>
    <mergeCell ref="N1:N2"/>
    <mergeCell ref="T1:T2"/>
    <mergeCell ref="O1:O2"/>
    <mergeCell ref="P1:P2"/>
    <mergeCell ref="Q1:Q2"/>
    <mergeCell ref="R1:R2"/>
    <mergeCell ref="S1:S2"/>
  </mergeCells>
  <phoneticPr fontId="6" type="noConversion"/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1150x800x135mm Europe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DELL</cp:lastModifiedBy>
  <cp:lastPrinted>2015-12-23T06:07:00Z</cp:lastPrinted>
  <dcterms:created xsi:type="dcterms:W3CDTF">2013-05-10T07:24:00Z</dcterms:created>
  <dcterms:modified xsi:type="dcterms:W3CDTF">2016-07-15T10:59:20Z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